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45" windowWidth="15180" windowHeight="7935" tabRatio="966" activeTab="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<sst xmlns="http://schemas.openxmlformats.org/spreadsheetml/2006/main" count="1111" uniqueCount="663">
  <si>
    <t>Сумма</t>
  </si>
  <si>
    <t>Главный бухгалтер:</t>
  </si>
  <si>
    <t>Плательщик</t>
  </si>
  <si>
    <t>Дата платежа</t>
  </si>
  <si>
    <t>код   049 1 15 02012 01 6000 140</t>
  </si>
  <si>
    <t xml:space="preserve">     Сведения о поступлении платы  за экспертизу  проектов</t>
  </si>
  <si>
    <t>№ п/п</t>
  </si>
  <si>
    <t>Наименование участка недр</t>
  </si>
  <si>
    <t>Плата, взимаемая при исполнении государственной функции по проведению экспертизы проектов геологического изучения недр</t>
  </si>
  <si>
    <t>(ФИО)</t>
  </si>
  <si>
    <t>к приказу Роснедра</t>
  </si>
  <si>
    <t>Приложение 4</t>
  </si>
  <si>
    <t>УФК</t>
  </si>
  <si>
    <t>ИТОГО</t>
  </si>
  <si>
    <r>
      <t xml:space="preserve">     Сведения о поступлении платы  </t>
    </r>
    <r>
      <rPr>
        <b/>
        <sz val="10"/>
        <rFont val="Arial Cyr"/>
        <family val="0"/>
      </rPr>
      <t>за экспертизу</t>
    </r>
    <r>
      <rPr>
        <sz val="10"/>
        <rFont val="Arial Cyr"/>
        <family val="0"/>
      </rPr>
      <t xml:space="preserve">  </t>
    </r>
    <r>
      <rPr>
        <b/>
        <sz val="10"/>
        <rFont val="Arial Cyr"/>
        <family val="0"/>
      </rPr>
      <t>проектов</t>
    </r>
  </si>
  <si>
    <t>от 28.01.2016 №70</t>
  </si>
  <si>
    <t xml:space="preserve">Примечание:  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</si>
  <si>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</si>
  <si>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>Наименова ние участка недр</t>
  </si>
  <si>
    <t>Наимено вание участка недр</t>
  </si>
  <si>
    <t xml:space="preserve">      по Центрнедра  за декабрь месяц  2017 года</t>
  </si>
  <si>
    <t xml:space="preserve">      по Центрнедра  за июль месяц  2017 года</t>
  </si>
  <si>
    <t xml:space="preserve">      по Центрнедра  за июнь месяц  2017 года</t>
  </si>
  <si>
    <t xml:space="preserve">          по Центрнедра  за АПРЕЛЬ месяц  2017 года</t>
  </si>
  <si>
    <t xml:space="preserve">      по Центрнедра  за март месяц  2017 года</t>
  </si>
  <si>
    <t xml:space="preserve">      по Центрнедра  за февраль месяц  2017 года</t>
  </si>
  <si>
    <t xml:space="preserve">      по Центрнедра  за январь месяц  2017 года</t>
  </si>
  <si>
    <t xml:space="preserve">ООО ВПФ "Геология" </t>
  </si>
  <si>
    <t xml:space="preserve">ООО "Геочисла" </t>
  </si>
  <si>
    <t>ув.108 от 09.01.2017</t>
  </si>
  <si>
    <t xml:space="preserve">ИП Ветров Владимир Алексеевич </t>
  </si>
  <si>
    <t>ув.109 от 09.01.2017</t>
  </si>
  <si>
    <t>ЗАО "НПЦ "ГИДРОГЕОТЕХ"</t>
  </si>
  <si>
    <t>ЗАО ПЛЕМЗАВОД "РАЗУМЕНСКИЙ"</t>
  </si>
  <si>
    <t>ЗАО Томмолоко</t>
  </si>
  <si>
    <t xml:space="preserve">КОРОЛЕВ ЮРИЙ ЕВГЕНЬЕВИЧ </t>
  </si>
  <si>
    <t xml:space="preserve">ООО "Молоко Групп" </t>
  </si>
  <si>
    <t>Никандров Антон Владимирович</t>
  </si>
  <si>
    <t>Лебедев Роман Сергеевич</t>
  </si>
  <si>
    <t>ООО "Акма-Универсал"</t>
  </si>
  <si>
    <t>ООО "БВН-Ойл"</t>
  </si>
  <si>
    <t>Белавкин Александр Владимирович (ИП)</t>
  </si>
  <si>
    <t>ЗАО Агрофирма "Нива"</t>
  </si>
  <si>
    <t>МУП "Зеленхоз" г. Липецка</t>
  </si>
  <si>
    <t>ДНП "Лесной пейзаж"</t>
  </si>
  <si>
    <t>ООО "Тиерра"</t>
  </si>
  <si>
    <t>МУП ЩМР МЕЖРАЙОННЫЙ ЩЕЛКОВСКИЙ ВОДОКАНАЛ</t>
  </si>
  <si>
    <t>ООО "ТОР 2015"</t>
  </si>
  <si>
    <t xml:space="preserve">ООО "ЭкоНиваАгро" </t>
  </si>
  <si>
    <t>ув.№110 от 20.01.2017</t>
  </si>
  <si>
    <t>ООО "Владение - В"</t>
  </si>
  <si>
    <t>ООО "ЭДВАНТА"</t>
  </si>
  <si>
    <t>ООО "ДОРЕКС"</t>
  </si>
  <si>
    <t>ООО ГП "ЦЕНТР ГЕОТЕХНОЛОГИИ"</t>
  </si>
  <si>
    <t>АО "МОССТРОЙ-31"</t>
  </si>
  <si>
    <t>ООО "Придонхимстрой Известь"</t>
  </si>
  <si>
    <t>ООО "СК "Специалист"</t>
  </si>
  <si>
    <t>ООО "ЭКОВОДГРУНТ"</t>
  </si>
  <si>
    <t>ООО "Клиннедра"</t>
  </si>
  <si>
    <t>СНТ "Знамя-2"</t>
  </si>
  <si>
    <t>ООО "Северная Столица"</t>
  </si>
  <si>
    <t>МУП Курскводоканал</t>
  </si>
  <si>
    <t>ОАО "Стойленский ГОК"</t>
  </si>
  <si>
    <t>ООО "Великодворский перерабатывающий комбинат"</t>
  </si>
  <si>
    <t xml:space="preserve">Садоводческое некоммерческое товарищество им.Мичурина </t>
  </si>
  <si>
    <t>ООО ''ГМЗ ''Лискинский''</t>
  </si>
  <si>
    <t>ООО "ПОРЕЧЬЕ"</t>
  </si>
  <si>
    <t>ООО "Дон"</t>
  </si>
  <si>
    <t>ООО "Альфа"</t>
  </si>
  <si>
    <t>ПОТРЕБИТЕЛЬСКОЕ ОБЩЕСТВО ВЗАИМНОГО ОБЕСПЕЧЕНИЯ "ВЛАДЗЕРНОПРОДУКТ"</t>
  </si>
  <si>
    <t>ООО "ГостСтрой"</t>
  </si>
  <si>
    <t>Не верно указан КБК</t>
  </si>
  <si>
    <t>ООО "Прометей и Мир"</t>
  </si>
  <si>
    <t>ОАО "Сагуновский мясокомбинат"</t>
  </si>
  <si>
    <t xml:space="preserve">ЗАО  "Моссельпром" </t>
  </si>
  <si>
    <r>
      <t xml:space="preserve">ООО "ГПНО"  </t>
    </r>
    <r>
      <rPr>
        <sz val="8"/>
        <color indexed="10"/>
        <rFont val="Arial Cyr"/>
        <family val="0"/>
      </rPr>
      <t>(г.ОРЕНБУРГ)</t>
    </r>
  </si>
  <si>
    <t>ООО "Гавань"</t>
  </si>
  <si>
    <t>ООО АПК "ВОРОНЕЖСКИЙ"</t>
  </si>
  <si>
    <t>ООО "Тамбовская индейка"</t>
  </si>
  <si>
    <t>Департамент финансов Смоленской области (СОГАУ "Жуковский психоневрологич. интернат")</t>
  </si>
  <si>
    <t>ООО "СПК"</t>
  </si>
  <si>
    <t xml:space="preserve">ГУП "Башгеолцентр" РБ </t>
  </si>
  <si>
    <t xml:space="preserve">ООО СМОЛЕНСКОЕ ПОЛЕ </t>
  </si>
  <si>
    <t>ОАО "ГКЗ"</t>
  </si>
  <si>
    <t>ООО "Профессиональные логистические технологии"</t>
  </si>
  <si>
    <t>ООО "Доломит Инвест"</t>
  </si>
  <si>
    <t>ООО "Киржач-Геология"</t>
  </si>
  <si>
    <t xml:space="preserve">за ООО "Неметалл-Девелопмент" </t>
  </si>
  <si>
    <t>ООО "Гидробаланс"</t>
  </si>
  <si>
    <t xml:space="preserve">АО "Агрофирма Дмитрова Гора" </t>
  </si>
  <si>
    <t>СНТ "Энтузиаст"</t>
  </si>
  <si>
    <t>ООО "ПетКорм"</t>
  </si>
  <si>
    <t>АО "Богаевский карьер"</t>
  </si>
  <si>
    <t>ООО "КАСИ стройкомплект"</t>
  </si>
  <si>
    <t>ООО "СПФ Зарайск"</t>
  </si>
  <si>
    <t>АО "Брянскавтодор"</t>
  </si>
  <si>
    <t xml:space="preserve">ФИЛИАЛ ООО САФ-НЕВА В Г. УЗЛОВАЯ ТУЛЬСКОЙ ОБЛАСТИ </t>
  </si>
  <si>
    <t xml:space="preserve">АО "Брянскавтодор" </t>
  </si>
  <si>
    <t>АО "НПЦ "Недра"</t>
  </si>
  <si>
    <t>з/в № 62 от 13.02.2017</t>
  </si>
  <si>
    <t>возврат</t>
  </si>
  <si>
    <t>по п/п №2541 от 15.06.2016</t>
  </si>
  <si>
    <t>ООО "БЕЛОУСОВО ИНВЕСТ"</t>
  </si>
  <si>
    <t>ООО "Брянская мясная компания"</t>
  </si>
  <si>
    <t>ГУП "Белводоканал"</t>
  </si>
  <si>
    <t>ООО КОРОБАНОВО</t>
  </si>
  <si>
    <t>Федеральное государственное унитарное предприятие "Информационное телеграфное агентство России (ИТАР-ТАСС)"</t>
  </si>
  <si>
    <t>ООО "КОНСТАТ" Филиал Меридиан Банка ВТБ (ПАО) в СПб</t>
  </si>
  <si>
    <t>СМТ "СИ"- филиал АО "РЖДстрой"</t>
  </si>
  <si>
    <t>ООО "Газпром ПХГ"</t>
  </si>
  <si>
    <t>(?)</t>
  </si>
  <si>
    <t xml:space="preserve">ООО спецхоз "Вишневский" </t>
  </si>
  <si>
    <t>ТСН "НОВОЕ НИКОЛИНО"</t>
  </si>
  <si>
    <t>СНТ "Радуга"</t>
  </si>
  <si>
    <r>
      <t xml:space="preserve">ООО </t>
    </r>
    <r>
      <rPr>
        <sz val="6.5"/>
        <rFont val="Arial Cyr"/>
        <family val="0"/>
      </rPr>
      <t>СПЕЦГЕОЛОГОРАЗВЕДКА</t>
    </r>
  </si>
  <si>
    <t>на возврат вх.1440 от 27.02.2017</t>
  </si>
  <si>
    <t>на возврат вх.1436 от 27.02.2017</t>
  </si>
  <si>
    <t>на возврат вх.№1198 от 15.02.2017</t>
  </si>
  <si>
    <t>ООО "Акваспорт"</t>
  </si>
  <si>
    <t>ООО "Газпромнефть НТЦ"</t>
  </si>
  <si>
    <t>ООО "Птицефабрика "Центральная"</t>
  </si>
  <si>
    <t>з/в № 63 от 28.02.2017</t>
  </si>
  <si>
    <t>по п/п от 24.11.2016 №26589</t>
  </si>
  <si>
    <t>ГУП "Башгеолцентр" РБ</t>
  </si>
  <si>
    <t>з/в № 65 от 01.03.2017</t>
  </si>
  <si>
    <t>по п/п от 06.02.2017 №50</t>
  </si>
  <si>
    <t>ОАО "Водоканал-Мытищи"</t>
  </si>
  <si>
    <t>з/в № 64 от 01.03.2017</t>
  </si>
  <si>
    <t>по п/п от 01.02.2017 №1614</t>
  </si>
  <si>
    <t>ООО "ГРАСС-ИНК"</t>
  </si>
  <si>
    <t>МУП ЩМР "Межрайонный Щелковский Водоканал"</t>
  </si>
  <si>
    <t>з/в № 66 от 02.03.2017</t>
  </si>
  <si>
    <t>по п/п от 20.01.2017 №264</t>
  </si>
  <si>
    <t>МУП "СГМПО КХ"</t>
  </si>
  <si>
    <t>ООО "ЭКО ФЕРМА "Климовская"</t>
  </si>
  <si>
    <t>ТСН "Наше Раздолье"</t>
  </si>
  <si>
    <t>ЗАО "ГеоСтройДевелопмент"</t>
  </si>
  <si>
    <t>ООО "ЧЕРКИЗОВО-СВИНОВОДСТВО"</t>
  </si>
  <si>
    <t>ООО "ЭКСПЕРТ"</t>
  </si>
  <si>
    <t>ЗАО ПТК "ВЛАДСПЕЦСТРОЙ"</t>
  </si>
  <si>
    <t>ООО "ПрофСтрой"</t>
  </si>
  <si>
    <t>ООО "Согласие"</t>
  </si>
  <si>
    <t>ООО "СТРОИТЕЛЬНЫЕ ТЕХНОЛОГИИ"</t>
  </si>
  <si>
    <t>Дачное некоммерческое партнерство "Бригантина"</t>
  </si>
  <si>
    <t>ООО "Горняк"</t>
  </si>
  <si>
    <t>ПАО "Группа Компаний ПИК"</t>
  </si>
  <si>
    <t>ув.№122 от 13.03.2017</t>
  </si>
  <si>
    <r>
      <t>ООО "Информ-Медиа"</t>
    </r>
    <r>
      <rPr>
        <sz val="7"/>
        <rFont val="Arial Cyr"/>
        <family val="0"/>
      </rPr>
      <t xml:space="preserve"> /За организацию ООО "Экспедиция"/</t>
    </r>
  </si>
  <si>
    <r>
      <t xml:space="preserve">ООО "Информ-Медиа"  </t>
    </r>
    <r>
      <rPr>
        <sz val="7"/>
        <rFont val="Arial Cyr"/>
        <family val="0"/>
      </rPr>
      <t>/ За организацию ООО "Вектор"/</t>
    </r>
  </si>
  <si>
    <t>з/в № 67 от 13.03.2017</t>
  </si>
  <si>
    <t>по п/п от 28.12.2016 №6038</t>
  </si>
  <si>
    <t>СПК (колхоз)"Ленинский путь"</t>
  </si>
  <si>
    <t>Смоленское муниципальное унитарное предприятие
"Горводоканал"</t>
  </si>
  <si>
    <t>ГП "Калугаоблводоканал"</t>
  </si>
  <si>
    <t>ООО "Строительные минералы"</t>
  </si>
  <si>
    <t>ООО "Усть-Каменский
щебень"</t>
  </si>
  <si>
    <t>OOO "ИНГЕОЛКОМ+"</t>
  </si>
  <si>
    <t>ООО "Белая птица-Курск"</t>
  </si>
  <si>
    <t>ООО "Троицкий гранит"</t>
  </si>
  <si>
    <t>ООО "БИЗНЕС ТЕХНОЛОГИИ"</t>
  </si>
  <si>
    <t>ООО "Интеркрос Центр"</t>
  </si>
  <si>
    <t>ООО "Жилищно-коммунальное хозяйство "Водоканал+"</t>
  </si>
  <si>
    <t>ув.№123 от 13603.2017</t>
  </si>
  <si>
    <t>ООО "ЮРИСТИ"</t>
  </si>
  <si>
    <t>ООО ВПФ "Геология"</t>
  </si>
  <si>
    <t>ГУП "ДСУ-3"</t>
  </si>
  <si>
    <t>ООО "Кэпитал"</t>
  </si>
  <si>
    <r>
      <t xml:space="preserve">ООО </t>
    </r>
    <r>
      <rPr>
        <sz val="7"/>
        <rFont val="Arial Cyr"/>
        <family val="0"/>
      </rPr>
      <t>СПЕЦГЕОЛОГОРАЗВЕДКА</t>
    </r>
  </si>
  <si>
    <t>ООО "КЕКСТОН"</t>
  </si>
  <si>
    <t>ООО "Трасдор"</t>
  </si>
  <si>
    <t>ООО "ЧЕРКИЗОВО-РАСТЕНИЕВОДСТВО"</t>
  </si>
  <si>
    <t xml:space="preserve">ООО "ГОРСТРОЙ МОНТАЖ" </t>
  </si>
  <si>
    <t>ООО "Селекционно-гибридный центр"</t>
  </si>
  <si>
    <t>ООО "БЕЛАЯ РУЗА"</t>
  </si>
  <si>
    <t>УФК по Ивановской области (ФКУ ОИК-11 УФСИН РОССИИ ПО ИВАНОВСКОЙ ОБЛАСТИ)</t>
  </si>
  <si>
    <t>ООО "Карьер"</t>
  </si>
  <si>
    <t>ООО "АГРОСЕРВИС-ПЛЮС"</t>
  </si>
  <si>
    <t xml:space="preserve">ООО "ГеоРесурс" </t>
  </si>
  <si>
    <t>ООО "ВЕСТАР"</t>
  </si>
  <si>
    <t>СНТ"Кезьмино"</t>
  </si>
  <si>
    <t>ув.№124/1 от 27.03.2017</t>
  </si>
  <si>
    <t>ТЦ "Воронежгеомониторинг" филиал АО"Центральное ПГО"</t>
  </si>
  <si>
    <t>Филиал АО "Центральное ПГО" ТЦ "Липецкгеомониторинг"</t>
  </si>
  <si>
    <t>ЗАО "Белгородский Бройлер"</t>
  </si>
  <si>
    <t>Общество с ограниченной ответственностью "Геоцентр"</t>
  </si>
  <si>
    <t xml:space="preserve">МУП "Приволжское ТЭП </t>
  </si>
  <si>
    <t>ООО "Виннер"</t>
  </si>
  <si>
    <t>СНТ "БЕРЕЗКА"</t>
  </si>
  <si>
    <t>СНТ "Северянин"</t>
  </si>
  <si>
    <t>ООО "АЛМАЗ"</t>
  </si>
  <si>
    <t xml:space="preserve">ООО "Нерудтранс" </t>
  </si>
  <si>
    <t>ООО "АвтоРегионТорг"</t>
  </si>
  <si>
    <t>ООО Гамма</t>
  </si>
  <si>
    <t>СМУП "Горводоканал, г.СМОЛЕНСК</t>
  </si>
  <si>
    <t>АО "ЛСР.Недвижимость-М"</t>
  </si>
  <si>
    <t>ООО "Кронос"</t>
  </si>
  <si>
    <t>ООО "Авангард"</t>
  </si>
  <si>
    <t>АО "Тулагорводоканал"</t>
  </si>
  <si>
    <t>СТСН "ШИПОРЕЗ"</t>
  </si>
  <si>
    <t>МУП "Городской водопровод" г. Вичуга, Ивановской области</t>
  </si>
  <si>
    <t>ООО "КАРПОВСКИЙ КАРЬЕР"</t>
  </si>
  <si>
    <t>ООО "Альфа-1"</t>
  </si>
  <si>
    <t>ООО "Дорэкс"</t>
  </si>
  <si>
    <t>АО "Корпорация развития Орловской области"</t>
  </si>
  <si>
    <t>ООО "ОСЗ"</t>
  </si>
  <si>
    <t>УФК по Брянской области (МБУ "ДУ СОВЕТСКОГО РАЙОНА" Г. БРЯНСКА)</t>
  </si>
  <si>
    <t xml:space="preserve">Общество с ограниченной ответственностью "Усть-Каменский щебень" </t>
  </si>
  <si>
    <t>СНТ "Юбилейное"</t>
  </si>
  <si>
    <t>ООО ГАРДЕН РИТЕЙЛ СЕРВИС</t>
  </si>
  <si>
    <t>ООО "ПК"Бухары-2"</t>
  </si>
  <si>
    <t>ООО "Информ-Медиа"</t>
  </si>
  <si>
    <r>
      <t xml:space="preserve">УФК по Курской области </t>
    </r>
    <r>
      <rPr>
        <sz val="7"/>
        <rFont val="Arial Cyr"/>
        <family val="0"/>
      </rPr>
      <t>(ФКУ ИК-11 УФСИН РОССИИ ПО КУРСКОЙ ОБЛАСТИ)</t>
    </r>
  </si>
  <si>
    <t>Департамент финансов Смоленской области (СОГАУ "Дрюцкий ПНИ")</t>
  </si>
  <si>
    <t>МУП"КХ Изоплит"МО"Городское поселение-пос. Изоплит"</t>
  </si>
  <si>
    <t>Общество c ограниченной ответственностью "РЕЗЕРВ"</t>
  </si>
  <si>
    <t>МУП О.МУРОМ "ВОДОПРОВОД И КАНАЛИЗАЦИЯ"</t>
  </si>
  <si>
    <t>ув.№125 от 18.04.2017</t>
  </si>
  <si>
    <t>ООО "Фурмановская земельная компания"</t>
  </si>
  <si>
    <t>ООО "Славянский продукт"</t>
  </si>
  <si>
    <t>ув.№127 от 19.04.2017</t>
  </si>
  <si>
    <t>ув.№126 от 19.04.2017</t>
  </si>
  <si>
    <t>АО "СВГ"</t>
  </si>
  <si>
    <t>з/в № 70 от 20.04.2017</t>
  </si>
  <si>
    <t>по п/п 248 от 24.08.2016</t>
  </si>
  <si>
    <t>ООО "ЛСР. Стеновые"</t>
  </si>
  <si>
    <t>ООО "ННК"</t>
  </si>
  <si>
    <t>МУП "ВОДОКАНАЛ СЕРВИС"</t>
  </si>
  <si>
    <t>ОАО "Даниловское жилищно-коммунальное хозяйство"</t>
  </si>
  <si>
    <t>НП "СОДЕЙСТВИЕ РАЗВИТИЮ РЫНКА ДОСТУПНОГО ЖИЛЬЯ РИТМ"</t>
  </si>
  <si>
    <t>Устинов Сергей Львович Индивидуальный предприниматель</t>
  </si>
  <si>
    <t>ООО "Агрокультура Групп"</t>
  </si>
  <si>
    <t xml:space="preserve">ООО "АгроЮрьево" </t>
  </si>
  <si>
    <t>ООО "ТП ЛОГИСТИК"</t>
  </si>
  <si>
    <t>ООО "Комбинат строитель ных материалов и работ"</t>
  </si>
  <si>
    <t xml:space="preserve">ГУП "ДСУ-3" </t>
  </si>
  <si>
    <t>г.Орел</t>
  </si>
  <si>
    <t>ООО ''Отрада Фармз''</t>
  </si>
  <si>
    <t>ООО "ТНК СИЛМА"</t>
  </si>
  <si>
    <t>СНТ "Восход"</t>
  </si>
  <si>
    <t>ООО "Ямато"</t>
  </si>
  <si>
    <t>ИП Бахмат Николай Васильевич</t>
  </si>
  <si>
    <t>ООО "ИСК МАКСИМУМ"</t>
  </si>
  <si>
    <t>МУП "Горводоканал"</t>
  </si>
  <si>
    <t>ООО "Сервис"</t>
  </si>
  <si>
    <t>ООО "Строй Мик"</t>
  </si>
  <si>
    <t>ЗАО "Тропарево"</t>
  </si>
  <si>
    <t>ГУП Орловской области "Санаторий "Дубрава"</t>
  </si>
  <si>
    <r>
      <t xml:space="preserve">      по Центрнедра  за </t>
    </r>
    <r>
      <rPr>
        <b/>
        <sz val="10"/>
        <rFont val="Arial Cyr"/>
        <family val="0"/>
      </rPr>
      <t>май</t>
    </r>
    <r>
      <rPr>
        <sz val="10"/>
        <rFont val="Arial Cyr"/>
        <family val="0"/>
      </rPr>
      <t xml:space="preserve"> месяц  2017 года</t>
    </r>
  </si>
  <si>
    <t>ФГБУ "САНАТОРИЙ "ЗАГОРСКИЕ ДАЛИ"</t>
  </si>
  <si>
    <t>ООО КОНСТАНТИНОВО</t>
  </si>
  <si>
    <t xml:space="preserve">ООО СМОЛЛЕСКОМ </t>
  </si>
  <si>
    <t>ООО "Варница"</t>
  </si>
  <si>
    <t xml:space="preserve">ООО "АГРОСПЕЦСТРОЙ" </t>
  </si>
  <si>
    <t>ООО "Геосервис"</t>
  </si>
  <si>
    <t>ИП ГК Быц Светлана Константиновна</t>
  </si>
  <si>
    <t>ДПК "Работники МИД"</t>
  </si>
  <si>
    <t>ООО "Форватер"</t>
  </si>
  <si>
    <t>ООО "Альфа-2"</t>
  </si>
  <si>
    <t>на возврат от 15.05.2017 вх.№ 2949</t>
  </si>
  <si>
    <r>
      <t>Оплата г</t>
    </r>
    <r>
      <rPr>
        <i/>
        <u val="single"/>
        <sz val="6"/>
        <color indexed="10"/>
        <rFont val="Arial Cyr"/>
        <family val="0"/>
      </rPr>
      <t xml:space="preserve">ос. экспертизы отчета </t>
    </r>
    <r>
      <rPr>
        <i/>
        <sz val="6"/>
        <color indexed="10"/>
        <rFont val="Arial Cyr"/>
        <family val="0"/>
      </rPr>
      <t>"ОПЗ нефти и растворен ного газа…"</t>
    </r>
  </si>
  <si>
    <t>ГУП "Topжoкcкoe ДPCУ"</t>
  </si>
  <si>
    <t xml:space="preserve">АО "Центральное ПГО" </t>
  </si>
  <si>
    <r>
      <t>С</t>
    </r>
    <r>
      <rPr>
        <sz val="7"/>
        <rFont val="Arial Cyr"/>
        <family val="0"/>
      </rPr>
      <t xml:space="preserve">адоводческое товарищество </t>
    </r>
    <r>
      <rPr>
        <sz val="8"/>
        <rFont val="Arial Cyr"/>
        <family val="0"/>
      </rPr>
      <t>собственников недвижимости "Слава"</t>
    </r>
  </si>
  <si>
    <t>ОАО "Сафоновомясопродукт"</t>
  </si>
  <si>
    <t>ООО ДАЧНЫЙ АЛЬЯНС ДЕВЕЛОПМЕНТ</t>
  </si>
  <si>
    <t>ООО "Интера"</t>
  </si>
  <si>
    <t xml:space="preserve">ООО "Белая птица-Курск" </t>
  </si>
  <si>
    <t>АО "Михайловцемент"</t>
  </si>
  <si>
    <t xml:space="preserve">ООО "АГРОФИРМА АВАНГАРД" </t>
  </si>
  <si>
    <t>ИП Галыга Вячеслав Станиславович</t>
  </si>
  <si>
    <t xml:space="preserve">АО "Племзавод Ярославка" </t>
  </si>
  <si>
    <t xml:space="preserve">ОАО "Боринское" </t>
  </si>
  <si>
    <t xml:space="preserve">ООО "Коммунальные системы "Жуково" </t>
  </si>
  <si>
    <t>МУП "Водоканал" г.БЕЛГОРОД</t>
  </si>
  <si>
    <t>ООО "Промнедра"</t>
  </si>
  <si>
    <t>СНТ "ТОПАЗ"</t>
  </si>
  <si>
    <t>ОАО "ЭЗТМ"</t>
  </si>
  <si>
    <t>ООО "Радуга детства"</t>
  </si>
  <si>
    <t>ООО "НЛМК-Калуга"</t>
  </si>
  <si>
    <t xml:space="preserve">АО НАК "АЗОТ" </t>
  </si>
  <si>
    <t>ув.№132/2 от 31.05.2017</t>
  </si>
  <si>
    <t xml:space="preserve">ООО "АРГУС" </t>
  </si>
  <si>
    <t>Филиал ПАО"РКК ЭНЕРГИЯ " Пансионат "Восход"</t>
  </si>
  <si>
    <t>ООО "Исток"</t>
  </si>
  <si>
    <t>ЗАО "КРАСНЕНСКОЕ"</t>
  </si>
  <si>
    <t>Смоленское МУП "Горводоканал"</t>
  </si>
  <si>
    <t>з/в № 73 от 02.06.2017</t>
  </si>
  <si>
    <t>по п/п 619 от 14.03.2017</t>
  </si>
  <si>
    <t>СНТ"Синтез"</t>
  </si>
  <si>
    <t>ООО "Формматериалы"</t>
  </si>
  <si>
    <t xml:space="preserve">ООО "Белгородские гранулированные корма" </t>
  </si>
  <si>
    <t>ДНП "АртЭко"</t>
  </si>
  <si>
    <t>КИЗ "Зеленая Роща-1"</t>
  </si>
  <si>
    <t>ООО "Белгородские гранулированные корма"</t>
  </si>
  <si>
    <t>СНТ "им. 50-летия Октября"</t>
  </si>
  <si>
    <t xml:space="preserve">ООО "Грейнлюкс" </t>
  </si>
  <si>
    <t>ООО ОБЛНЕРУДПРОМ</t>
  </si>
  <si>
    <t>ЗАО "КАНОНФАРМА ПРОДАКШН"</t>
  </si>
  <si>
    <t>ООО СХП "Молоко Черноземья"</t>
  </si>
  <si>
    <t xml:space="preserve">ОАО "ПЛАСТИК" </t>
  </si>
  <si>
    <t>ООО "Воронеж-геомониторинг"</t>
  </si>
  <si>
    <t>ООО "ЯКК"</t>
  </si>
  <si>
    <t xml:space="preserve">ООО "Угранский карьер" </t>
  </si>
  <si>
    <t xml:space="preserve">ЗАО "Ногинское" </t>
  </si>
  <si>
    <t>ООО "Газпром геологоразведка"</t>
  </si>
  <si>
    <t>СНТ"Машиностроитель"</t>
  </si>
  <si>
    <t>ООО "Гжельский завод Электроизолятор"</t>
  </si>
  <si>
    <t>ООО "Воронежгеология"</t>
  </si>
  <si>
    <t>ООО "Ангел Ист Рус"</t>
  </si>
  <si>
    <t>ООО "ФОРМА ЖБИ"</t>
  </si>
  <si>
    <t>ООО "Шишкин Лес Холдинг"</t>
  </si>
  <si>
    <t>АО "ГНПП "Аэрогеофизика"</t>
  </si>
  <si>
    <t>ХОМЯКОВ КОНСТАНТИН ВИКТОРОВИЧ</t>
  </si>
  <si>
    <t>ПОЛЯКОВ ВАЧЕСЛАВ ВАСИЛЬЕВИЧ</t>
  </si>
  <si>
    <t>ООО "Дельта Строй"</t>
  </si>
  <si>
    <t>СНТ "Ветеран ЦАО"</t>
  </si>
  <si>
    <t>ЗАО "ЛЫТКАРИНСКИЙ МПЗ"</t>
  </si>
  <si>
    <t>ООО ГК "РУССКАЯ ТРОЙКА"</t>
  </si>
  <si>
    <t xml:space="preserve">ООО "Фурмановская земельная компания" </t>
  </si>
  <si>
    <t>ООО "Каштановая роща"</t>
  </si>
  <si>
    <t>г.Тамбов</t>
  </si>
  <si>
    <t xml:space="preserve">АО "Шувалово" </t>
  </si>
  <si>
    <t>ООО "ПГК "Хорошего"</t>
  </si>
  <si>
    <t>СНТ "Вечерняя Москва"</t>
  </si>
  <si>
    <t xml:space="preserve">ООО "ЖИЛЁВО" </t>
  </si>
  <si>
    <t>ОАО "МосМедыньагропром"</t>
  </si>
  <si>
    <t>МБУ "ДУ СОВЕТСКОГО РАЙОНА" Г. БРЯНСКА</t>
  </si>
  <si>
    <t>ООО "ГК Стоун"</t>
  </si>
  <si>
    <t>СНТ "ЗЕЛЕНАЯ ПОЛЯНА"</t>
  </si>
  <si>
    <t xml:space="preserve">ЗАО "Моссельпром" </t>
  </si>
  <si>
    <t>ув.№137/1 от 26.06.2017</t>
  </si>
  <si>
    <r>
      <t xml:space="preserve">ООО </t>
    </r>
    <r>
      <rPr>
        <sz val="7"/>
        <rFont val="Arial Cyr"/>
        <family val="0"/>
      </rPr>
      <t>"АГРОСТРОЙСИСТЕМА"</t>
    </r>
  </si>
  <si>
    <t>ООО "ЭкоНиваАгро"</t>
  </si>
  <si>
    <t>ООО "АЦ-ЮГ"</t>
  </si>
  <si>
    <t>ООО "Газпромбанк-Инвест"</t>
  </si>
  <si>
    <t>ООО "Добрая Таверна"</t>
  </si>
  <si>
    <t>СНТ "Можайские дали"</t>
  </si>
  <si>
    <t>КУМАНИ МИХАИЛ ВЛАДИМИРОВИЧ (ИП)</t>
  </si>
  <si>
    <t>ув.№142 от 04.07.2017</t>
  </si>
  <si>
    <t>ООО Фирма "Гео-А"</t>
  </si>
  <si>
    <t>МУП "Шумячское РПО КХ"</t>
  </si>
  <si>
    <t>СНТ "Бepeзкa"</t>
  </si>
  <si>
    <t>ООО СКС</t>
  </si>
  <si>
    <t>ООО "ЧЕРНОГОЛОВКА"</t>
  </si>
  <si>
    <t>ЗАО "ПЕТЕЛИНСКАЯ ПТИЦЕФАБРИКА"</t>
  </si>
  <si>
    <t xml:space="preserve">ООО "Ракитянский свинокомплекс" </t>
  </si>
  <si>
    <t>ООО "ВАНДЕРХИЛ"</t>
  </si>
  <si>
    <t>ООО ГГП "ОНИКС-У"</t>
  </si>
  <si>
    <t xml:space="preserve">ГУП "Тоpжокское ДРСУ" </t>
  </si>
  <si>
    <t>УСТИНОВА НАТАЛЬЯ ЕВГЕНЬЕВНА//РЯЗАН. ОБЛ.</t>
  </si>
  <si>
    <t>ООО  " Красный холм"</t>
  </si>
  <si>
    <t>МУП "Водоканал"</t>
  </si>
  <si>
    <t>?</t>
  </si>
  <si>
    <t>ГУП "Тоpжокское ДРСУ"</t>
  </si>
  <si>
    <t>ООО "Инертные материалы"</t>
  </si>
  <si>
    <t>ООО "Альянс-Неруд и КО"</t>
  </si>
  <si>
    <t>АКИНИН И А ООО КОСТРОМА ЗОЛОТО</t>
  </si>
  <si>
    <t>МУП "СГМПО КХ"  г.БЕЛГОРОД</t>
  </si>
  <si>
    <t>ООО "Палехские ВКС"</t>
  </si>
  <si>
    <t>ООО ВПФ "Геология" г.ВОРОНЕЖ</t>
  </si>
  <si>
    <t>ОАО "БЕРЕЗИЧСКИЙ СТЕКОЛЬНЫЙ ЗАВОД"</t>
  </si>
  <si>
    <t>ув.№143 от 13.07.2017</t>
  </si>
  <si>
    <t>ООО "Оздоровительный спа-комплекс Белогорье"</t>
  </si>
  <si>
    <t>ООО "АрДиАй Ресурс"</t>
  </si>
  <si>
    <t>ООО "УМ-20"</t>
  </si>
  <si>
    <t>ООО "РИРЦ" Брянской области</t>
  </si>
  <si>
    <t>Акционерное общество "Липецкая городская энергетическая компания"</t>
  </si>
  <si>
    <t>ООО "АГРОПРОМСТРОЙ"  г.ВОРОНЕЖ</t>
  </si>
  <si>
    <t>ЗАО "Променад"</t>
  </si>
  <si>
    <t>ООО "БашНИПИнефть"</t>
  </si>
  <si>
    <t>ООО "Баррель"</t>
  </si>
  <si>
    <t>АО "КНИИМ"</t>
  </si>
  <si>
    <t>ООО "АЛГЕОС+"</t>
  </si>
  <si>
    <t>АО "Тверской комбинат строительных материалов N 2"</t>
  </si>
  <si>
    <t>ООО "Премиум"</t>
  </si>
  <si>
    <t xml:space="preserve">ООО "Белгородские гранулированные корма"  </t>
  </si>
  <si>
    <t>ООО "ТПК "Атлас"</t>
  </si>
  <si>
    <t xml:space="preserve">АО "Брянскавтодор"  </t>
  </si>
  <si>
    <t>ИНДИВИДУАЛЬНЫЙ ПРЕДПРИНИМАТЕЛЬ ПОПОВ СЕРГЕЙ ИВАНОВИЧ  г.ВОРОНЕЖ</t>
  </si>
  <si>
    <t>ООО "ТЕХКОМ"</t>
  </si>
  <si>
    <t>ООО "ЭкоНиваАгро"  г.ВОРОНЕЖ</t>
  </si>
  <si>
    <t>ПЕПСИКО ХОЛДИНГС ООО, МОСКОВСКАЯ ОБЛ., СОЛНЕЧНОГОРСКИЙ Р-Н, СЭЗ ШЕРРИЗОН, СТР. 1</t>
  </si>
  <si>
    <r>
      <t xml:space="preserve">ТЕВА </t>
    </r>
    <r>
      <rPr>
        <sz val="6"/>
        <color indexed="8"/>
        <rFont val="Times New Roman"/>
        <family val="1"/>
      </rPr>
      <t>/ОБЩЕСТВО С ОГРАНИЧЕН- НОЙ ОТВЕТСТВЕННОСТЬЮ/</t>
    </r>
  </si>
  <si>
    <t>ООО Белгородгеология</t>
  </si>
  <si>
    <t xml:space="preserve">ООО "Русский щебень" </t>
  </si>
  <si>
    <t>СНТ "УГОЛЕК"</t>
  </si>
  <si>
    <t>ФГБУ "ГИДРОСПЕЦГЕОЛОГИЯ"</t>
  </si>
  <si>
    <t>СНТ "Березка"</t>
  </si>
  <si>
    <t>ООО "Козинский тепличный комбинат"</t>
  </si>
  <si>
    <t xml:space="preserve">ООО "НЕРУДНАЯ СБЫТОВАЯ КОМПАНИЯ" </t>
  </si>
  <si>
    <t>АО "СтИнд"</t>
  </si>
  <si>
    <t>УМП ЖКХ Высокиничи муниципального образования сельское поселение село Высокиничи</t>
  </si>
  <si>
    <t>ГБУ "СШОР № 49 "Тринта" Москомспорта</t>
  </si>
  <si>
    <t xml:space="preserve">САДОХИН ВЛАДИМИР ВАЛЕРЬЯНОВИЧ // Г.СУРАЖ </t>
  </si>
  <si>
    <t>ОАО "Завод  ЖБК-1"</t>
  </si>
  <si>
    <t>ПАО "Машиностроительный завод "ЗиО-Подольск"</t>
  </si>
  <si>
    <t>АО "ХК "Ополье"</t>
  </si>
  <si>
    <t>ув.№144/1 от 31.07.2017</t>
  </si>
  <si>
    <t>вх.4489 от 31.07.2017</t>
  </si>
  <si>
    <t>частичный возврат - 250 ооо.00</t>
  </si>
  <si>
    <t xml:space="preserve">Муниципальное унитарное предприятие "Водоканал" </t>
  </si>
  <si>
    <t>АО "Комбинат ЖКХ и благоустройства поселка Красково"</t>
  </si>
  <si>
    <t>ЗАО "Курорт "Царьград Спас-Тешилово"</t>
  </si>
  <si>
    <t>ЗАО "СК Короча"</t>
  </si>
  <si>
    <t>ув.№147 от 03.08.2017</t>
  </si>
  <si>
    <t xml:space="preserve">ООО Агробизнес </t>
  </si>
  <si>
    <t>ДНП "Леоновские усадьбы"</t>
  </si>
  <si>
    <t>з/в № 79 от 03.08.2017</t>
  </si>
  <si>
    <t>по п/п 381 от 17.07.2017</t>
  </si>
  <si>
    <t>АО "Центральное ПГО"</t>
  </si>
  <si>
    <t>ув.№146/1 от 04.07.2017</t>
  </si>
  <si>
    <t xml:space="preserve">Филиал АО "Центральное ПГО"  ТЦ "Липецкгеомониторинг" </t>
  </si>
  <si>
    <t>ООО "ПЕСОК-СТРОЙ" г.БРЯНСК</t>
  </si>
  <si>
    <t xml:space="preserve">ОГУП "Липецкоблводоканал" </t>
  </si>
  <si>
    <t>ООО "Аквадин"</t>
  </si>
  <si>
    <t>ОАО "Куриное Царство"</t>
  </si>
  <si>
    <t xml:space="preserve">ООО "Белгородский свинокомплекс-1" </t>
  </si>
  <si>
    <t>ООО "Бейо Рус Проперти"</t>
  </si>
  <si>
    <t>Садоводческое некоммерческое товарищество "Иволга"</t>
  </si>
  <si>
    <t>СНП "ПИТЕРЕНКА"</t>
  </si>
  <si>
    <t>СНТ "Дружба"</t>
  </si>
  <si>
    <t>ООО "СтройТехнопарк-Восток"</t>
  </si>
  <si>
    <t xml:space="preserve">Оплата за недропользователя ООО "Марс". Проект ГИН переоценка ЗПВ на участие ВЗУ      ООО "Марс"  в г..Луховицы МО </t>
  </si>
  <si>
    <t>Лаштур Леонид Пантелеевич (ИП)//Брянская обл.</t>
  </si>
  <si>
    <t>СНТ "СЛОБОДА-1"</t>
  </si>
  <si>
    <t>на возврат от 03.08.2017 вх.№ 4604</t>
  </si>
  <si>
    <t xml:space="preserve">АЛЕКСАНДРОВА  ЮЛИЯ  АЛЕКСАНДРОВНА,   ООО"ЭДЕЛЬВЕЙС" </t>
  </si>
  <si>
    <t>ООО "РУЗСКИЙ КУПАЖНЫЙ ЗАВОД"</t>
  </si>
  <si>
    <t>ООО "Агропромком плектация-Курск"</t>
  </si>
  <si>
    <t>ПЖСК "Исаково"</t>
  </si>
  <si>
    <t>по п/п от 23.03.2017 №12</t>
  </si>
  <si>
    <t>АКИНИН И.А.                        ООО ЦЕНТР ЗОЛОТО</t>
  </si>
  <si>
    <t>ООО "Тамбовская горно-геологическая компания"</t>
  </si>
  <si>
    <t>ФГБУ "ВИМС"</t>
  </si>
  <si>
    <r>
      <t>Филиал АО"Центральное ПГО" ТЦ"Ярославльгеомониторинг"  г.</t>
    </r>
    <r>
      <rPr>
        <sz val="7"/>
        <color indexed="8"/>
        <rFont val="Times New Roman"/>
        <family val="1"/>
      </rPr>
      <t>ЯРОСЛАВЛЬ</t>
    </r>
  </si>
  <si>
    <t>ООО "Ф-Траут"</t>
  </si>
  <si>
    <r>
      <t xml:space="preserve">КРАВЧЕНКО ПЁТР ИВАНОВИЧ </t>
    </r>
    <r>
      <rPr>
        <sz val="6"/>
        <rFont val="Arial Cyr"/>
        <family val="0"/>
      </rPr>
      <t>//г.МОСКВА</t>
    </r>
  </si>
  <si>
    <t>ООО "Аквилон"</t>
  </si>
  <si>
    <t>СНТ "Международник"</t>
  </si>
  <si>
    <t>ООО "ЛОС"</t>
  </si>
  <si>
    <t>ООО "Сходня-Инжиниринг"</t>
  </si>
  <si>
    <r>
      <t xml:space="preserve">      по Центрнедра  за </t>
    </r>
    <r>
      <rPr>
        <b/>
        <sz val="10"/>
        <rFont val="Arial Cyr"/>
        <family val="0"/>
      </rPr>
      <t>август</t>
    </r>
    <r>
      <rPr>
        <sz val="10"/>
        <rFont val="Arial Cyr"/>
        <family val="0"/>
      </rPr>
      <t xml:space="preserve"> месяц  2017 года</t>
    </r>
  </si>
  <si>
    <t>ООО "МОСФАРМ"</t>
  </si>
  <si>
    <t>ООО "Автодизель"</t>
  </si>
  <si>
    <t xml:space="preserve">ООО "КИРЕЕВСКИЙ СОЛЕПРОМЫСЕЛ" </t>
  </si>
  <si>
    <t>ООО "ТДМ"</t>
  </si>
  <si>
    <t xml:space="preserve">ООО "Аргилла" </t>
  </si>
  <si>
    <t xml:space="preserve">Филина Ирина Александровна (ИП) </t>
  </si>
  <si>
    <r>
      <t xml:space="preserve">      по Центрнедра  за </t>
    </r>
    <r>
      <rPr>
        <b/>
        <sz val="10"/>
        <rFont val="Arial Cyr"/>
        <family val="0"/>
      </rPr>
      <t>сентябрь</t>
    </r>
    <r>
      <rPr>
        <sz val="10"/>
        <rFont val="Arial Cyr"/>
        <family val="0"/>
      </rPr>
      <t xml:space="preserve"> месяц  2017 года</t>
    </r>
  </si>
  <si>
    <t>ООО "АККОЛАДА ЛЭНД"</t>
  </si>
  <si>
    <t>ООО "РАЗВИЛКА"</t>
  </si>
  <si>
    <t>ООО "Отрада Фармз"</t>
  </si>
  <si>
    <t>ООО "Рузский КНМ"</t>
  </si>
  <si>
    <t>СНТ "Вельяминово-ЗИЛ"</t>
  </si>
  <si>
    <t>ООО "Вудлэнд"</t>
  </si>
  <si>
    <t>ООО "РЕСУРС"</t>
  </si>
  <si>
    <t xml:space="preserve">Богомаз Ольга Александровна(КФХ) </t>
  </si>
  <si>
    <t>ООО "Компания МАКОМ"</t>
  </si>
  <si>
    <t>ООО "Ступино Про"</t>
  </si>
  <si>
    <t>ООО "Грайворонская молочная компания"</t>
  </si>
  <si>
    <t>ООО "ВЕРНИСАЖ В ИЗМАЙЛОВО"</t>
  </si>
  <si>
    <t>ООО СПЕЦГЕОЛОГОРАЗВЕДКА</t>
  </si>
  <si>
    <t>ДНП "Холмы"</t>
  </si>
  <si>
    <t>ООО "ПСБ "Корунд"</t>
  </si>
  <si>
    <t>ООО "Ларгус плюс"</t>
  </si>
  <si>
    <t xml:space="preserve">ОАО "Птицефабрика Иловайская" </t>
  </si>
  <si>
    <r>
      <t xml:space="preserve">Филиал компании с ОО </t>
    </r>
    <r>
      <rPr>
        <sz val="7"/>
        <rFont val="Arial Cyr"/>
        <family val="0"/>
      </rPr>
      <t>"ЛИДКОМ ИНВЕСТМЕНТС ЛИМИТЕД"</t>
    </r>
  </si>
  <si>
    <t>ООО "Водоканал Д"</t>
  </si>
  <si>
    <t>ООО "НТЦ "Стройнаука-ВИТУ"</t>
  </si>
  <si>
    <t>СНТ "Дубок-2"</t>
  </si>
  <si>
    <t>ООО "ТРИУМФ"</t>
  </si>
  <si>
    <t xml:space="preserve">ООО "ЛИПЕЦКГЕОЛОГОРАЗВЕДКА" </t>
  </si>
  <si>
    <t>СНТ " РАССВЕТ "</t>
  </si>
  <si>
    <t xml:space="preserve">ООО "Мегаполис-Инвест" </t>
  </si>
  <si>
    <t>ПАО "Мостожелезо бетонконструкция"</t>
  </si>
  <si>
    <t xml:space="preserve">АО "Загорье" </t>
  </si>
  <si>
    <t>ООО "Стрелецкий свинокомплекс"</t>
  </si>
  <si>
    <t>ООО " АУХА "</t>
  </si>
  <si>
    <t>АНО ДПО "Корпоративный университет Сбербанка"</t>
  </si>
  <si>
    <t>КФХ "ДЕМЕТРА"</t>
  </si>
  <si>
    <t>СНТ "БЕРЕЗКА-2" АМО ЗИЛ</t>
  </si>
  <si>
    <t>ООО "АПК "ПРОМАГРО"</t>
  </si>
  <si>
    <t>ООО "НедраРесурс"</t>
  </si>
  <si>
    <r>
      <t xml:space="preserve">      по Центрнедра  за </t>
    </r>
    <r>
      <rPr>
        <b/>
        <sz val="10"/>
        <rFont val="Arial Cyr"/>
        <family val="0"/>
      </rPr>
      <t xml:space="preserve">октябрь </t>
    </r>
    <r>
      <rPr>
        <sz val="10"/>
        <rFont val="Arial Cyr"/>
        <family val="0"/>
      </rPr>
      <t>месяц  2017 года</t>
    </r>
  </si>
  <si>
    <t>ООО "Санэро Филд"</t>
  </si>
  <si>
    <t>з/в № 90/1  от 29.09.2017</t>
  </si>
  <si>
    <t>по п/п от 05.09.2016 №16</t>
  </si>
  <si>
    <t>по п/п от 05.09.2016 №13</t>
  </si>
  <si>
    <t>по п/п от 05.09.2016 №14</t>
  </si>
  <si>
    <t>по п/п от 05.09.2016 №15</t>
  </si>
  <si>
    <t>з/в № 87/1  от 29.09.2017</t>
  </si>
  <si>
    <t>з/в № 89/1  от 29.09.2017</t>
  </si>
  <si>
    <t>з/в № 88/1  от 29.09.2017</t>
  </si>
  <si>
    <t>ООО "Лайм Стоун</t>
  </si>
  <si>
    <t>СНТ "Краснопресненский садовод"</t>
  </si>
  <si>
    <t>ООО "Белгородмониторинг"</t>
  </si>
  <si>
    <t>ООО "КЦИТО"</t>
  </si>
  <si>
    <t>ООО "Эверест"</t>
  </si>
  <si>
    <t>ИП СТЕПИНА АЛЁНА АНДРЕЕВНА</t>
  </si>
  <si>
    <t>ООО "Комплекс "Серебряный бор"</t>
  </si>
  <si>
    <t>ув.№151 от 09.10.2017</t>
  </si>
  <si>
    <t xml:space="preserve">Запрос в ФГУ "Росгеолэкспертиза". Исх.от 28.09.2017 №05-05/3412 </t>
  </si>
  <si>
    <t xml:space="preserve">Частичный возврат </t>
  </si>
  <si>
    <t>ООО "Новотутинки"</t>
  </si>
  <si>
    <t>ОАО "САФОНОВОМЯСОПРОДУКТ"</t>
  </si>
  <si>
    <t>г.СМОЛЕНСК</t>
  </si>
  <si>
    <t>ФГБУ "ЦЕНТР РЕАБИЛИТАЦИИ"</t>
  </si>
  <si>
    <t>ООО "БУР СЕРВИС"</t>
  </si>
  <si>
    <t>ООО "ПК ГЕО"</t>
  </si>
  <si>
    <t>ФИЛИАЛ ОАО "РОССПИРТПРОМ" "Веселолопанский спиртовой завод"</t>
  </si>
  <si>
    <t>ООО "БауИнвест"</t>
  </si>
  <si>
    <t>ООО "Южный Водоканал"</t>
  </si>
  <si>
    <r>
      <t>ЗАО "Умалат"</t>
    </r>
    <r>
      <rPr>
        <sz val="7"/>
        <color indexed="8"/>
        <rFont val="Times New Roman"/>
        <family val="1"/>
      </rPr>
      <t xml:space="preserve"> р/с 40702810208130003141 в БРЯНСКОЕ ОТДЕЛЕНИЕ N8605 ПАО СБЕРБАНК г.БРЯНСК</t>
    </r>
  </si>
  <si>
    <t>УФК по Воронежской области (Администрация городского поселения город Бобров)</t>
  </si>
  <si>
    <t>Общество с ограниченной ответственностью "Воронежгеология"</t>
  </si>
  <si>
    <t xml:space="preserve">ОАО "Краснояружский свинокомплекс" </t>
  </si>
  <si>
    <t>ООО "НГК "Развитие Регионов"</t>
  </si>
  <si>
    <t>ув.№153 от 23.10.2017</t>
  </si>
  <si>
    <t>МУП "Городской водопровод"</t>
  </si>
  <si>
    <t>ув.№152 от 13.10.2017</t>
  </si>
  <si>
    <t xml:space="preserve">ЗАО "КапиталАгро" </t>
  </si>
  <si>
    <t>ООО Карьер -М.гора</t>
  </si>
  <si>
    <t xml:space="preserve">АО "ТехноКапитал" </t>
  </si>
  <si>
    <t>з/в №93 от 26.10.2017</t>
  </si>
  <si>
    <t>Частичный возврат по п/п №26245 от 27.02.217</t>
  </si>
  <si>
    <t xml:space="preserve">ООО "Селижгео" </t>
  </si>
  <si>
    <t xml:space="preserve">ООО "Звезда" </t>
  </si>
  <si>
    <t>ОАО "Токаревская птицефабрика"</t>
  </si>
  <si>
    <t xml:space="preserve">ООО "МК "Северский Донец" </t>
  </si>
  <si>
    <t>ООО Агрохолдинг "Авида"</t>
  </si>
  <si>
    <t>ООО "Рост-Е"</t>
  </si>
  <si>
    <t>ув.159 от 02.11.2017</t>
  </si>
  <si>
    <t>ООО Меридиан</t>
  </si>
  <si>
    <t xml:space="preserve">АО "Рязанский картофель" </t>
  </si>
  <si>
    <t>ОАО "Водоканал"</t>
  </si>
  <si>
    <t>АО "БЗММК им. В.А. Скляренко"</t>
  </si>
  <si>
    <t>ООО ГГП "ОНИКС"</t>
  </si>
  <si>
    <t>ООО "ЭкоСтрой"</t>
  </si>
  <si>
    <t>СНТ им.А.П.Чехова</t>
  </si>
  <si>
    <t>ОАО РЕМСТРОЙМАШ</t>
  </si>
  <si>
    <t>ув.№155/2 от 03.11.2017</t>
  </si>
  <si>
    <t xml:space="preserve">АО "Каменская БКФ" </t>
  </si>
  <si>
    <t>ув.№158/1 от 02.11.2017</t>
  </si>
  <si>
    <t>на возврат</t>
  </si>
  <si>
    <t>по п/п от 09.10.2017 №176</t>
  </si>
  <si>
    <t>ООО "Специалист"</t>
  </si>
  <si>
    <t>ООО"Брянская мясная компания"</t>
  </si>
  <si>
    <t>МУП"Коммунальщик"</t>
  </si>
  <si>
    <t>ООО"Белла Восток"</t>
  </si>
  <si>
    <t>ОАО"Токаревская птицефабрика"</t>
  </si>
  <si>
    <t>ООО"Специалист"</t>
  </si>
  <si>
    <t>ООО"Агрокультура Групп"</t>
  </si>
  <si>
    <t>ООО"ЭкоНиваАгро"</t>
  </si>
  <si>
    <t>МУП ОК и ТС</t>
  </si>
  <si>
    <t>ООО "Токаревское карьероуправление"</t>
  </si>
  <si>
    <t>ООО "Судебная и негосударственная строительная экспертиза"ГАРАНТ ЭКСПЕРТ"</t>
  </si>
  <si>
    <t>ООО "Дюна"</t>
  </si>
  <si>
    <t>ООО"КАРО плюс"</t>
  </si>
  <si>
    <t>ОГУП "Липецкоблводоканал</t>
  </si>
  <si>
    <t>ООО "Техпромсырье"</t>
  </si>
  <si>
    <t>ООО "Водоканал"</t>
  </si>
  <si>
    <t>з/в  № 105 от 10.11.2017</t>
  </si>
  <si>
    <t>ООО "ЭКО партнер"</t>
  </si>
  <si>
    <t>ООО "ДСУ №1"</t>
  </si>
  <si>
    <t>СНТ "Дружба--Михайловское"</t>
  </si>
  <si>
    <t>СПК "Большевик"</t>
  </si>
  <si>
    <t>МУП "КХ Изоплит" МО "Городское поселение-пос.Изоплит"</t>
  </si>
  <si>
    <t>ООО "Бразен"</t>
  </si>
  <si>
    <t>ООО Проектная фирма "АСКО"</t>
  </si>
  <si>
    <t>МУП "Коммунальщик"</t>
  </si>
  <si>
    <t>СНТ "Маяк"</t>
  </si>
  <si>
    <t>Участок недр Пальновский, Рыбновск.р-н Рязанск. обл.</t>
  </si>
  <si>
    <t>Носов Олег Васильевич /ООО "Биосфера"/</t>
  </si>
  <si>
    <t>Частичный возврат</t>
  </si>
  <si>
    <t>вх. от 15.11.2017 № 6902</t>
  </si>
  <si>
    <t>вх от 15.11.2017 № 6922</t>
  </si>
  <si>
    <t xml:space="preserve">МУП "КУРСКВОДОКАНАЛ" </t>
  </si>
  <si>
    <t>Департамент финансов города Москвы (ГБУЗ "МНПЦ наркологии ДЗМ")</t>
  </si>
  <si>
    <t>Лаштур Леонид Пантелеевич (ИП)</t>
  </si>
  <si>
    <t>ООО "Има-строй"</t>
  </si>
  <si>
    <t>ИСКАНДАРЯН КАРЕН АМАЯКОВИЧ</t>
  </si>
  <si>
    <t xml:space="preserve">ЗА ООО ГРК ПОЛЯНА </t>
  </si>
  <si>
    <t>ПЖСК "Надежда-90"</t>
  </si>
  <si>
    <t>ООО "ДОМАТ"</t>
  </si>
  <si>
    <t>ОАО "Мясокомбинат "Рузский"</t>
  </si>
  <si>
    <t xml:space="preserve">СПК "Новая жизнь" </t>
  </si>
  <si>
    <t>ООО "Лунево-Инвест"</t>
  </si>
  <si>
    <t xml:space="preserve">ЗАО "Комбинат Промышленных Предприятий" </t>
  </si>
  <si>
    <t>ООО "Стройпесок"</t>
  </si>
  <si>
    <r>
      <t xml:space="preserve">УФК по Воронежской области </t>
    </r>
    <r>
      <rPr>
        <sz val="8"/>
        <rFont val="Arial Cyr"/>
        <family val="0"/>
      </rPr>
      <t>(Администрация городского поселения город Бобров)</t>
    </r>
  </si>
  <si>
    <t>по п/п от 17.10.2017 №74433</t>
  </si>
  <si>
    <t>ООО "ТК Ярославский"</t>
  </si>
  <si>
    <t>ООО "ПАМ</t>
  </si>
  <si>
    <t>УФК по Владимирской области (ФКУ ИК-10 УФСИН РОССИИ ПО ВЛАДИМИРСКОЙ ОБЛ.)</t>
  </si>
  <si>
    <t>ООО "Стройиндустрия"</t>
  </si>
  <si>
    <t>ЗАО "Торговый дом "Козловский карьер"</t>
  </si>
  <si>
    <t>ООО "АГРОПРОМСНАБ"</t>
  </si>
  <si>
    <t xml:space="preserve">ООО "КМЗ" </t>
  </si>
  <si>
    <r>
      <t xml:space="preserve">      по Центрнедра  за </t>
    </r>
    <r>
      <rPr>
        <b/>
        <sz val="10"/>
        <rFont val="Arial Cyr"/>
        <family val="0"/>
      </rPr>
      <t>ноябрь</t>
    </r>
    <r>
      <rPr>
        <sz val="10"/>
        <rFont val="Arial Cyr"/>
        <family val="0"/>
      </rPr>
      <t xml:space="preserve"> месяц  2017 года</t>
    </r>
  </si>
  <si>
    <t xml:space="preserve">ООО "Брик" </t>
  </si>
  <si>
    <t>ООО "Вышний Волочек-Спецстрой"</t>
  </si>
  <si>
    <t>ООО " ТЕХПРОМСЫРЬЕ"</t>
  </si>
  <si>
    <t xml:space="preserve">СПК Ширяева Г.И. </t>
  </si>
  <si>
    <t>ООО "Бугры"</t>
  </si>
  <si>
    <t>ИП Бирюкова Ирина Алексеевна</t>
  </si>
  <si>
    <t xml:space="preserve">ООО "НерудКапитал Черноземье" </t>
  </si>
  <si>
    <t>ООО "ЗАПАД"</t>
  </si>
  <si>
    <t>ООО "КАНКОРД"</t>
  </si>
  <si>
    <t>ООО "ГеоИнфоЦентр"</t>
  </si>
  <si>
    <t>УФК по Смоленской области (ФКУ ИК-1 УФСИН России по Смоленской области)</t>
  </si>
  <si>
    <t>ООО "НПП "Геоцентр"</t>
  </si>
  <si>
    <t>ООО "Мираторг-Курск"</t>
  </si>
  <si>
    <t>ООО"НГК"Развитие Регионов"</t>
  </si>
  <si>
    <t>ООО"Ярославский стандарт"</t>
  </si>
  <si>
    <t>Филиал ЦЛАТИ ПО Смоленской области</t>
  </si>
  <si>
    <t>АО"СмаЗ"</t>
  </si>
  <si>
    <t>ООО"Автостройальянс"</t>
  </si>
  <si>
    <t>п.Чернянка</t>
  </si>
  <si>
    <t>АО Чернянский мясокомбинат Белгород</t>
  </si>
  <si>
    <t>ув.№ 171 от 08.12.2017</t>
  </si>
  <si>
    <t>*+</t>
  </si>
  <si>
    <t>ООО "СПЕЦИАЛИСТ"</t>
  </si>
  <si>
    <t>ЗАО "Лискимонтажконструкция"</t>
  </si>
  <si>
    <t>*</t>
  </si>
  <si>
    <t>ООО "Кроношпан"</t>
  </si>
  <si>
    <t>ООО "РК-Ойл"</t>
  </si>
  <si>
    <t>ООО "Альмерида"</t>
  </si>
  <si>
    <t xml:space="preserve">ООО "КНК" </t>
  </si>
  <si>
    <t xml:space="preserve">з/в №111 от 11.12.2017 </t>
  </si>
  <si>
    <t>исх. от 28.11.2017 №08-05/4398</t>
  </si>
  <si>
    <t xml:space="preserve">см. з/в №111 от 11.12.2017 </t>
  </si>
  <si>
    <t>ЗАО"Торговый дом "Козловский карьер"</t>
  </si>
  <si>
    <t>ООО "НПП "Гидрогеоцентр-ВГУ"</t>
  </si>
  <si>
    <t>по п/п от 29.09.2017 № 496</t>
  </si>
  <si>
    <t>з/в от 27.11.2017 № 107/1</t>
  </si>
  <si>
    <t>МПП ВКХ "Орелводоканал"</t>
  </si>
  <si>
    <t>ОАО "Белмолпродукт"</t>
  </si>
  <si>
    <t xml:space="preserve">ООО "ТК Ярославский" </t>
  </si>
  <si>
    <t>ООО "ТЕХНОТРЕЙД"</t>
  </si>
  <si>
    <t>ТСЖ МЕДВЕЖЬИ ОЗЕРА</t>
  </si>
  <si>
    <t>БЕЖКО ИГОРЬ ВИТАЛЬЕВИЧ   /за ООО ГЕОРЕСУРС/</t>
  </si>
  <si>
    <t>ООО "Концентрат"</t>
  </si>
  <si>
    <t>ув.  № 172/1 от 22.12.2017</t>
  </si>
  <si>
    <t xml:space="preserve">ООО КВАРЦ </t>
  </si>
  <si>
    <t>ПАО "БИНБАНК"//ВЛАСОВ МИХАИЛ ВАЛЕНТИНОВИЧ</t>
  </si>
  <si>
    <t xml:space="preserve">за ООО "М-Неруд" </t>
  </si>
  <si>
    <t xml:space="preserve">МУП "Водоканал" ЖКХ Селивановского района </t>
  </si>
  <si>
    <t>Центральный банк Российской Федерации (Банк России)</t>
  </si>
  <si>
    <t>ув.173 от 25.12.2017</t>
  </si>
  <si>
    <t>ООО "СОДРУЖЕСТВО"</t>
  </si>
  <si>
    <t>ООО "Агропромкомплектация-Курск"</t>
  </si>
  <si>
    <t>ООО "СПЕЦЭНЕРГОМОНТАЖ"</t>
  </si>
  <si>
    <t>ООО "Е.С."</t>
  </si>
  <si>
    <t>ООО "Комплекс-Норд плюс"</t>
  </si>
  <si>
    <t>ООО " Cанаторий Дубравушка"</t>
  </si>
  <si>
    <t>ООО "ЛЕСПРОМ"</t>
  </si>
  <si>
    <t xml:space="preserve">ЗАО ДСПМК "Кирсановская" </t>
  </si>
  <si>
    <r>
      <t xml:space="preserve">ХОХЛОВА </t>
    </r>
    <r>
      <rPr>
        <sz val="6"/>
        <rFont val="Arial Cyr"/>
        <family val="0"/>
      </rPr>
      <t xml:space="preserve">ЛЮБОВЬ АЛЕКСАНДРОВНА </t>
    </r>
    <r>
      <rPr>
        <sz val="7"/>
        <rFont val="Arial Cyr"/>
        <family val="0"/>
      </rPr>
      <t>// СНТ ЛИТВИНОВО 2</t>
    </r>
  </si>
  <si>
    <t>*+за 14.12.2017</t>
  </si>
  <si>
    <t>вх. №8069 от 29.12.2017</t>
  </si>
  <si>
    <t xml:space="preserve">на частичный возврат(200 тыс.руб.) от 29.01.2018 вх.№973; Запрос в ФГКУ "Росгеолэкспертиза" от 02.02.2018, исх.№08-05/622 </t>
  </si>
  <si>
    <t>вх от 07.08.2018 № 10627</t>
  </si>
  <si>
    <t>Исх.: от 08.08.2018 № 08-05/8535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</si>
</sst>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7"/>
      <name val="Arial Cyr"/>
      <family val="0"/>
    </font>
    <font>
      <sz val="10"/>
      <color indexed="12"/>
      <name val="Arial Cyr"/>
      <family val="0"/>
    </font>
    <font>
      <sz val="7"/>
      <color indexed="10"/>
      <name val="Arial Cyr"/>
      <family val="0"/>
    </font>
    <font>
      <sz val="6"/>
      <name val="Arial Cyr"/>
      <family val="0"/>
    </font>
    <font>
      <b/>
      <sz val="8"/>
      <name val="Arial Cyr"/>
      <family val="0"/>
    </font>
    <font>
      <sz val="10"/>
      <color indexed="56"/>
      <name val="Arial Cyr"/>
      <family val="0"/>
    </font>
    <font>
      <sz val="10"/>
      <color indexed="8"/>
      <name val="Times New Roman"/>
      <family val="1"/>
    </font>
    <font>
      <i/>
      <sz val="10"/>
      <color indexed="10"/>
      <name val="Arial Cyr"/>
      <family val="0"/>
    </font>
    <font>
      <i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9"/>
      <color indexed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sz val="6"/>
      <color indexed="10"/>
      <name val="Arial Cyr"/>
      <family val="0"/>
    </font>
    <font>
      <i/>
      <sz val="6"/>
      <color indexed="10"/>
      <name val="Arial Cyr"/>
      <family val="0"/>
    </font>
    <font>
      <i/>
      <sz val="8"/>
      <color indexed="12"/>
      <name val="Arial Cyr"/>
      <family val="0"/>
    </font>
    <font>
      <sz val="6"/>
      <color indexed="12"/>
      <name val="Arial Cyr"/>
      <family val="0"/>
    </font>
    <font>
      <i/>
      <sz val="6"/>
      <color indexed="12"/>
      <name val="Arial Cyr"/>
      <family val="0"/>
    </font>
    <font>
      <b/>
      <sz val="7"/>
      <color indexed="10"/>
      <name val="Arial Cyr"/>
      <family val="0"/>
    </font>
    <font>
      <b/>
      <sz val="6"/>
      <name val="Arial Cyr"/>
      <family val="0"/>
    </font>
    <font>
      <sz val="6"/>
      <color indexed="8"/>
      <name val="Times New Roman"/>
      <family val="1"/>
    </font>
    <font>
      <i/>
      <sz val="8"/>
      <color indexed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10"/>
      <color indexed="20"/>
      <name val="Arial Cyr"/>
      <family val="0"/>
    </font>
    <font>
      <sz val="10"/>
      <color indexed="20"/>
      <name val="Arial Cyr"/>
      <family val="0"/>
    </font>
    <font>
      <sz val="8"/>
      <color indexed="60"/>
      <name val="Arial Cyr"/>
      <family val="0"/>
    </font>
    <font>
      <i/>
      <sz val="9"/>
      <name val="Arial Cyr"/>
      <family val="0"/>
    </font>
    <font>
      <i/>
      <sz val="6"/>
      <name val="Arial Cyr"/>
      <family val="0"/>
    </font>
    <font>
      <i/>
      <sz val="9"/>
      <color indexed="12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 Cyr"/>
      <family val="2"/>
    </font>
    <font>
      <b/>
      <i/>
      <sz val="8"/>
      <color indexed="10"/>
      <name val="Arial Cyr"/>
      <family val="0"/>
    </font>
    <font>
      <i/>
      <sz val="7"/>
      <color indexed="12"/>
      <name val="Arial Cyr"/>
      <family val="0"/>
    </font>
    <font>
      <i/>
      <sz val="7"/>
      <color indexed="10"/>
      <name val="Arial Cyr"/>
      <family val="0"/>
    </font>
    <font>
      <i/>
      <sz val="7"/>
      <name val="Arial Cyr"/>
      <family val="0"/>
    </font>
    <font>
      <sz val="9"/>
      <color indexed="10"/>
      <name val="Arial Cyr"/>
      <family val="0"/>
    </font>
    <font>
      <sz val="10"/>
      <color indexed="8"/>
      <name val="Arial Cyr"/>
      <family val="0"/>
    </font>
    <font>
      <sz val="6.5"/>
      <name val="Arial Cyr"/>
      <family val="0"/>
    </font>
    <font>
      <sz val="7.5"/>
      <name val="Arial Cyr"/>
      <family val="0"/>
    </font>
    <font>
      <i/>
      <u val="single"/>
      <sz val="6"/>
      <color indexed="10"/>
      <name val="Arial Cyr"/>
      <family val="0"/>
    </font>
    <font>
      <i/>
      <u val="single"/>
      <sz val="8"/>
      <name val="Arial Cyr"/>
      <family val="0"/>
    </font>
    <font>
      <sz val="9"/>
      <color indexed="12"/>
      <name val="Arial Cyr"/>
      <family val="0"/>
    </font>
    <font>
      <b/>
      <i/>
      <sz val="8"/>
      <color indexed="12"/>
      <name val="Arial Cyr"/>
      <family val="0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i/>
      <sz val="8"/>
      <name val="Arial Cyr"/>
      <family val="0"/>
    </font>
    <font>
      <sz val="10"/>
      <color indexed="8"/>
      <name val="Arial"/>
      <family val="2"/>
    </font>
    <font>
      <sz val="10"/>
      <color indexed="18"/>
      <name val="Arial Cyr"/>
      <family val="0"/>
    </font>
    <font>
      <i/>
      <sz val="6"/>
      <color indexed="18"/>
      <name val="Arial Cyr"/>
      <family val="0"/>
    </font>
    <font>
      <i/>
      <sz val="8"/>
      <color indexed="18"/>
      <name val="Arial Cyr"/>
      <family val="0"/>
    </font>
    <font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6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1" borderId="7" applyNumberFormat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9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4" fontId="0" fillId="0" borderId="13" xfId="0" applyNumberForma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17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0" fontId="28" fillId="0" borderId="10" xfId="0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top" wrapText="1"/>
    </xf>
    <xf numFmtId="0" fontId="28" fillId="0" borderId="10" xfId="0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" fontId="0" fillId="0" borderId="12" xfId="0" applyNumberForma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14" fontId="0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/>
    </xf>
    <xf numFmtId="4" fontId="28" fillId="0" borderId="10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28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14" fontId="28" fillId="0" borderId="1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1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7" fillId="0" borderId="1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27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vertical="distributed" wrapText="1"/>
    </xf>
    <xf numFmtId="14" fontId="0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7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24" borderId="19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9" fillId="0" borderId="10" xfId="0" applyFont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wrapText="1"/>
    </xf>
    <xf numFmtId="4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" fontId="7" fillId="0" borderId="16" xfId="0" applyNumberFormat="1" applyFont="1" applyFill="1" applyBorder="1" applyAlignment="1">
      <alignment/>
    </xf>
    <xf numFmtId="4" fontId="0" fillId="24" borderId="20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6" fillId="0" borderId="18" xfId="0" applyFont="1" applyFill="1" applyBorder="1" applyAlignment="1">
      <alignment wrapText="1"/>
    </xf>
    <xf numFmtId="4" fontId="0" fillId="24" borderId="19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7" xfId="0" applyNumberForma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0" fillId="4" borderId="10" xfId="0" applyNumberFormat="1" applyFont="1" applyFill="1" applyBorder="1" applyAlignment="1">
      <alignment/>
    </xf>
    <xf numFmtId="0" fontId="6" fillId="0" borderId="16" xfId="0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/>
    </xf>
    <xf numFmtId="0" fontId="43" fillId="22" borderId="10" xfId="0" applyFont="1" applyFill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2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17" fillId="0" borderId="2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/>
    </xf>
    <xf numFmtId="0" fontId="15" fillId="0" borderId="14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24" borderId="19" xfId="0" applyNumberForma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2" fillId="22" borderId="10" xfId="0" applyFont="1" applyFill="1" applyBorder="1" applyAlignment="1">
      <alignment vertical="top" wrapText="1"/>
    </xf>
    <xf numFmtId="0" fontId="0" fillId="22" borderId="10" xfId="0" applyFont="1" applyFill="1" applyBorder="1" applyAlignment="1">
      <alignment horizontal="center"/>
    </xf>
    <xf numFmtId="14" fontId="0" fillId="22" borderId="10" xfId="0" applyNumberFormat="1" applyFont="1" applyFill="1" applyBorder="1" applyAlignment="1">
      <alignment/>
    </xf>
    <xf numFmtId="4" fontId="0" fillId="22" borderId="0" xfId="0" applyNumberFormat="1" applyFill="1" applyBorder="1" applyAlignment="1">
      <alignment/>
    </xf>
    <xf numFmtId="0" fontId="0" fillId="22" borderId="0" xfId="0" applyFill="1" applyBorder="1" applyAlignment="1">
      <alignment/>
    </xf>
    <xf numFmtId="0" fontId="43" fillId="22" borderId="14" xfId="0" applyFont="1" applyFill="1" applyBorder="1" applyAlignment="1">
      <alignment vertical="top" wrapText="1"/>
    </xf>
    <xf numFmtId="0" fontId="0" fillId="22" borderId="10" xfId="0" applyFont="1" applyFill="1" applyBorder="1" applyAlignment="1">
      <alignment horizontal="center"/>
    </xf>
    <xf numFmtId="14" fontId="0" fillId="22" borderId="10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46" fillId="0" borderId="14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wrapText="1"/>
    </xf>
    <xf numFmtId="4" fontId="0" fillId="22" borderId="10" xfId="0" applyNumberFormat="1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/>
    </xf>
    <xf numFmtId="4" fontId="0" fillId="24" borderId="24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4" fontId="1" fillId="24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21" fillId="0" borderId="16" xfId="0" applyFont="1" applyFill="1" applyBorder="1" applyAlignment="1">
      <alignment vertical="top" wrapText="1"/>
    </xf>
    <xf numFmtId="0" fontId="0" fillId="0" borderId="18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14" fontId="0" fillId="0" borderId="18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2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14" fontId="0" fillId="0" borderId="2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17" fillId="22" borderId="16" xfId="0" applyFont="1" applyFill="1" applyBorder="1" applyAlignment="1">
      <alignment vertical="top" wrapText="1"/>
    </xf>
    <xf numFmtId="0" fontId="6" fillId="22" borderId="16" xfId="0" applyFont="1" applyFill="1" applyBorder="1" applyAlignment="1">
      <alignment wrapText="1"/>
    </xf>
    <xf numFmtId="0" fontId="0" fillId="22" borderId="16" xfId="0" applyFont="1" applyFill="1" applyBorder="1" applyAlignment="1">
      <alignment horizontal="center"/>
    </xf>
    <xf numFmtId="14" fontId="0" fillId="22" borderId="16" xfId="0" applyNumberFormat="1" applyFont="1" applyFill="1" applyBorder="1" applyAlignment="1">
      <alignment/>
    </xf>
    <xf numFmtId="4" fontId="0" fillId="22" borderId="16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21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 vertical="distributed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top"/>
    </xf>
    <xf numFmtId="4" fontId="0" fillId="24" borderId="17" xfId="0" applyNumberFormat="1" applyFill="1" applyBorder="1" applyAlignment="1">
      <alignment horizontal="right"/>
    </xf>
    <xf numFmtId="0" fontId="10" fillId="0" borderId="14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" fontId="0" fillId="24" borderId="24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1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14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4" fontId="0" fillId="24" borderId="10" xfId="0" applyNumberFormat="1" applyFill="1" applyBorder="1" applyAlignment="1">
      <alignment horizontal="right"/>
    </xf>
    <xf numFmtId="0" fontId="37" fillId="0" borderId="0" xfId="0" applyFont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14" fontId="0" fillId="0" borderId="18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9" fillId="22" borderId="10" xfId="0" applyFont="1" applyFill="1" applyBorder="1" applyAlignment="1">
      <alignment wrapText="1"/>
    </xf>
    <xf numFmtId="4" fontId="0" fillId="22" borderId="10" xfId="0" applyNumberFormat="1" applyFont="1" applyFill="1" applyBorder="1" applyAlignment="1">
      <alignment/>
    </xf>
    <xf numFmtId="0" fontId="9" fillId="22" borderId="0" xfId="0" applyFont="1" applyFill="1" applyBorder="1" applyAlignment="1">
      <alignment/>
    </xf>
    <xf numFmtId="14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0" fontId="14" fillId="0" borderId="14" xfId="0" applyFont="1" applyFill="1" applyBorder="1" applyAlignment="1">
      <alignment wrapText="1"/>
    </xf>
    <xf numFmtId="14" fontId="0" fillId="0" borderId="14" xfId="0" applyNumberFormat="1" applyFont="1" applyFill="1" applyBorder="1" applyAlignment="1">
      <alignment horizontal="right"/>
    </xf>
    <xf numFmtId="14" fontId="0" fillId="0" borderId="16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vertical="top" wrapText="1"/>
    </xf>
    <xf numFmtId="14" fontId="0" fillId="0" borderId="1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5" fillId="0" borderId="14" xfId="0" applyFont="1" applyFill="1" applyBorder="1" applyAlignment="1">
      <alignment wrapText="1"/>
    </xf>
    <xf numFmtId="0" fontId="35" fillId="0" borderId="16" xfId="0" applyFont="1" applyFill="1" applyBorder="1" applyAlignment="1">
      <alignment wrapText="1"/>
    </xf>
    <xf numFmtId="0" fontId="35" fillId="0" borderId="23" xfId="0" applyFont="1" applyFill="1" applyBorder="1" applyAlignment="1">
      <alignment wrapText="1"/>
    </xf>
    <xf numFmtId="14" fontId="0" fillId="0" borderId="23" xfId="0" applyNumberFormat="1" applyFont="1" applyFill="1" applyBorder="1" applyAlignment="1">
      <alignment horizontal="right"/>
    </xf>
    <xf numFmtId="4" fontId="0" fillId="24" borderId="10" xfId="0" applyNumberFormat="1" applyFill="1" applyBorder="1" applyAlignment="1">
      <alignment/>
    </xf>
    <xf numFmtId="0" fontId="25" fillId="0" borderId="14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4" fontId="0" fillId="24" borderId="24" xfId="0" applyNumberFormat="1" applyFont="1" applyFill="1" applyBorder="1" applyAlignment="1">
      <alignment/>
    </xf>
    <xf numFmtId="4" fontId="0" fillId="24" borderId="19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0" borderId="16" xfId="0" applyFont="1" applyFill="1" applyBorder="1" applyAlignment="1">
      <alignment wrapText="1"/>
    </xf>
    <xf numFmtId="0" fontId="37" fillId="0" borderId="14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 vertical="top" wrapText="1"/>
    </xf>
    <xf numFmtId="4" fontId="0" fillId="24" borderId="20" xfId="0" applyNumberFormat="1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4" fontId="0" fillId="24" borderId="19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50" fillId="0" borderId="16" xfId="0" applyFont="1" applyFill="1" applyBorder="1" applyAlignment="1">
      <alignment wrapText="1"/>
    </xf>
    <xf numFmtId="0" fontId="39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36" fillId="0" borderId="0" xfId="0" applyFont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12" fillId="0" borderId="14" xfId="0" applyFont="1" applyBorder="1" applyAlignment="1">
      <alignment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12" fillId="0" borderId="18" xfId="0" applyFont="1" applyBorder="1" applyAlignment="1">
      <alignment/>
    </xf>
    <xf numFmtId="0" fontId="52" fillId="0" borderId="16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/>
    </xf>
    <xf numFmtId="0" fontId="40" fillId="0" borderId="10" xfId="0" applyFont="1" applyBorder="1" applyAlignment="1">
      <alignment horizontal="right" vertical="top" wrapText="1"/>
    </xf>
    <xf numFmtId="0" fontId="21" fillId="0" borderId="14" xfId="0" applyFont="1" applyFill="1" applyBorder="1" applyAlignment="1">
      <alignment vertical="top" wrapText="1"/>
    </xf>
    <xf numFmtId="0" fontId="12" fillId="0" borderId="16" xfId="0" applyFont="1" applyBorder="1" applyAlignment="1">
      <alignment/>
    </xf>
    <xf numFmtId="0" fontId="0" fillId="0" borderId="28" xfId="0" applyFont="1" applyFill="1" applyBorder="1" applyAlignment="1">
      <alignment/>
    </xf>
    <xf numFmtId="4" fontId="34" fillId="0" borderId="28" xfId="0" applyNumberFormat="1" applyFont="1" applyFill="1" applyBorder="1" applyAlignment="1">
      <alignment/>
    </xf>
    <xf numFmtId="4" fontId="34" fillId="0" borderId="28" xfId="0" applyNumberFormat="1" applyFont="1" applyFill="1" applyBorder="1" applyAlignment="1">
      <alignment/>
    </xf>
    <xf numFmtId="4" fontId="34" fillId="0" borderId="27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vertical="top" wrapText="1"/>
    </xf>
    <xf numFmtId="0" fontId="36" fillId="0" borderId="29" xfId="0" applyFont="1" applyBorder="1" applyAlignment="1">
      <alignment horizontal="left" vertical="top"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vertical="top" wrapText="1"/>
    </xf>
    <xf numFmtId="4" fontId="18" fillId="24" borderId="17" xfId="0" applyNumberFormat="1" applyFont="1" applyFill="1" applyBorder="1" applyAlignment="1">
      <alignment/>
    </xf>
    <xf numFmtId="4" fontId="18" fillId="24" borderId="30" xfId="0" applyNumberFormat="1" applyFont="1" applyFill="1" applyBorder="1" applyAlignment="1">
      <alignment/>
    </xf>
    <xf numFmtId="4" fontId="18" fillId="24" borderId="19" xfId="0" applyNumberFormat="1" applyFont="1" applyFill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53" fillId="24" borderId="10" xfId="0" applyNumberFormat="1" applyFont="1" applyFill="1" applyBorder="1" applyAlignment="1">
      <alignment/>
    </xf>
    <xf numFmtId="0" fontId="40" fillId="0" borderId="16" xfId="0" applyFont="1" applyFill="1" applyBorder="1" applyAlignment="1">
      <alignment wrapText="1"/>
    </xf>
    <xf numFmtId="0" fontId="0" fillId="22" borderId="16" xfId="0" applyFont="1" applyFill="1" applyBorder="1" applyAlignment="1">
      <alignment/>
    </xf>
    <xf numFmtId="0" fontId="2" fillId="22" borderId="16" xfId="0" applyFont="1" applyFill="1" applyBorder="1" applyAlignment="1">
      <alignment vertical="top" wrapText="1"/>
    </xf>
    <xf numFmtId="0" fontId="0" fillId="22" borderId="16" xfId="0" applyFont="1" applyFill="1" applyBorder="1" applyAlignment="1">
      <alignment wrapText="1"/>
    </xf>
    <xf numFmtId="0" fontId="0" fillId="22" borderId="16" xfId="0" applyFont="1" applyFill="1" applyBorder="1" applyAlignment="1">
      <alignment horizontal="center"/>
    </xf>
    <xf numFmtId="14" fontId="0" fillId="22" borderId="23" xfId="0" applyNumberFormat="1" applyFont="1" applyFill="1" applyBorder="1" applyAlignment="1">
      <alignment horizontal="right"/>
    </xf>
    <xf numFmtId="4" fontId="1" fillId="22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4" fontId="5" fillId="24" borderId="17" xfId="0" applyNumberFormat="1" applyFont="1" applyFill="1" applyBorder="1" applyAlignment="1">
      <alignment/>
    </xf>
    <xf numFmtId="0" fontId="36" fillId="0" borderId="28" xfId="0" applyFont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1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54" fillId="0" borderId="14" xfId="0" applyFont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/>
    </xf>
    <xf numFmtId="4" fontId="55" fillId="0" borderId="16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 wrapText="1"/>
    </xf>
    <xf numFmtId="0" fontId="37" fillId="0" borderId="16" xfId="0" applyFont="1" applyBorder="1" applyAlignment="1">
      <alignment horizontal="left" vertical="top" wrapText="1"/>
    </xf>
    <xf numFmtId="0" fontId="40" fillId="0" borderId="23" xfId="0" applyFont="1" applyFill="1" applyBorder="1" applyAlignment="1">
      <alignment wrapText="1"/>
    </xf>
    <xf numFmtId="1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1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/>
    </xf>
    <xf numFmtId="0" fontId="37" fillId="0" borderId="16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top" wrapText="1"/>
    </xf>
    <xf numFmtId="14" fontId="0" fillId="0" borderId="18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/>
    </xf>
    <xf numFmtId="0" fontId="26" fillId="0" borderId="10" xfId="0" applyFont="1" applyBorder="1" applyAlignment="1">
      <alignment horizontal="left" wrapText="1"/>
    </xf>
    <xf numFmtId="0" fontId="17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0" fontId="44" fillId="25" borderId="10" xfId="0" applyFont="1" applyFill="1" applyBorder="1" applyAlignment="1">
      <alignment horizontal="center"/>
    </xf>
    <xf numFmtId="14" fontId="0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17" fillId="22" borderId="14" xfId="0" applyFont="1" applyFill="1" applyBorder="1" applyAlignment="1">
      <alignment vertical="top" wrapText="1"/>
    </xf>
    <xf numFmtId="0" fontId="6" fillId="22" borderId="14" xfId="0" applyFont="1" applyFill="1" applyBorder="1" applyAlignment="1">
      <alignment wrapText="1"/>
    </xf>
    <xf numFmtId="0" fontId="0" fillId="22" borderId="14" xfId="0" applyFont="1" applyFill="1" applyBorder="1" applyAlignment="1">
      <alignment horizontal="center"/>
    </xf>
    <xf numFmtId="14" fontId="0" fillId="22" borderId="14" xfId="0" applyNumberFormat="1" applyFont="1" applyFill="1" applyBorder="1" applyAlignment="1">
      <alignment/>
    </xf>
    <xf numFmtId="4" fontId="0" fillId="22" borderId="14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left" vertical="top" wrapText="1"/>
    </xf>
    <xf numFmtId="0" fontId="36" fillId="0" borderId="18" xfId="0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0" fillId="24" borderId="31" xfId="0" applyNumberFormat="1" applyFont="1" applyFill="1" applyBorder="1" applyAlignment="1">
      <alignment/>
    </xf>
    <xf numFmtId="0" fontId="37" fillId="0" borderId="14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/>
    </xf>
    <xf numFmtId="0" fontId="26" fillId="0" borderId="0" xfId="0" applyFont="1" applyFill="1" applyAlignment="1">
      <alignment horizontal="left" vertical="top" wrapText="1"/>
    </xf>
    <xf numFmtId="0" fontId="12" fillId="0" borderId="14" xfId="0" applyFont="1" applyFill="1" applyBorder="1" applyAlignment="1">
      <alignment horizontal="left" vertical="center" wrapText="1"/>
    </xf>
    <xf numFmtId="14" fontId="0" fillId="0" borderId="14" xfId="0" applyNumberFormat="1" applyFont="1" applyFill="1" applyBorder="1" applyAlignment="1">
      <alignment/>
    </xf>
    <xf numFmtId="0" fontId="12" fillId="0" borderId="14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14" fontId="9" fillId="0" borderId="1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4" fontId="19" fillId="0" borderId="0" xfId="0" applyNumberFormat="1" applyFont="1" applyFill="1" applyBorder="1" applyAlignment="1">
      <alignment/>
    </xf>
    <xf numFmtId="14" fontId="9" fillId="0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wrapText="1"/>
    </xf>
    <xf numFmtId="0" fontId="12" fillId="0" borderId="21" xfId="0" applyFont="1" applyBorder="1" applyAlignment="1">
      <alignment/>
    </xf>
    <xf numFmtId="0" fontId="36" fillId="0" borderId="1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57" fillId="0" borderId="18" xfId="0" applyFont="1" applyFill="1" applyBorder="1" applyAlignment="1">
      <alignment wrapText="1"/>
    </xf>
    <xf numFmtId="4" fontId="55" fillId="0" borderId="18" xfId="0" applyNumberFormat="1" applyFont="1" applyFill="1" applyBorder="1" applyAlignment="1">
      <alignment/>
    </xf>
    <xf numFmtId="0" fontId="14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24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2" fillId="7" borderId="16" xfId="0" applyFont="1" applyFill="1" applyBorder="1" applyAlignment="1">
      <alignment vertical="top" wrapText="1"/>
    </xf>
    <xf numFmtId="0" fontId="44" fillId="7" borderId="16" xfId="0" applyFont="1" applyFill="1" applyBorder="1" applyAlignment="1">
      <alignment horizontal="center"/>
    </xf>
    <xf numFmtId="14" fontId="0" fillId="7" borderId="16" xfId="0" applyNumberFormat="1" applyFont="1" applyFill="1" applyBorder="1" applyAlignment="1">
      <alignment/>
    </xf>
    <xf numFmtId="4" fontId="0" fillId="7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4" fontId="0" fillId="0" borderId="16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1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37" fillId="0" borderId="23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14" fontId="0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6" fillId="0" borderId="14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36" fillId="0" borderId="17" xfId="0" applyFont="1" applyBorder="1" applyAlignment="1">
      <alignment horizontal="left" vertical="top" wrapText="1"/>
    </xf>
    <xf numFmtId="4" fontId="0" fillId="22" borderId="17" xfId="0" applyNumberFormat="1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4" fontId="5" fillId="0" borderId="18" xfId="0" applyNumberFormat="1" applyFont="1" applyFill="1" applyBorder="1" applyAlignment="1">
      <alignment/>
    </xf>
    <xf numFmtId="4" fontId="58" fillId="24" borderId="33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1" fillId="0" borderId="14" xfId="0" applyFont="1" applyFill="1" applyBorder="1" applyAlignment="1">
      <alignment vertical="top" wrapText="1"/>
    </xf>
    <xf numFmtId="0" fontId="40" fillId="0" borderId="16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14" fontId="28" fillId="0" borderId="14" xfId="0" applyNumberFormat="1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22" borderId="14" xfId="0" applyFont="1" applyFill="1" applyBorder="1" applyAlignment="1">
      <alignment vertical="top" wrapText="1"/>
    </xf>
    <xf numFmtId="0" fontId="57" fillId="22" borderId="14" xfId="0" applyFont="1" applyFill="1" applyBorder="1" applyAlignment="1">
      <alignment wrapText="1"/>
    </xf>
    <xf numFmtId="0" fontId="0" fillId="22" borderId="14" xfId="0" applyFont="1" applyFill="1" applyBorder="1" applyAlignment="1">
      <alignment horizontal="center"/>
    </xf>
    <xf numFmtId="14" fontId="0" fillId="22" borderId="14" xfId="0" applyNumberFormat="1" applyFont="1" applyFill="1" applyBorder="1" applyAlignment="1">
      <alignment/>
    </xf>
    <xf numFmtId="4" fontId="0" fillId="22" borderId="14" xfId="0" applyNumberFormat="1" applyFont="1" applyFill="1" applyBorder="1" applyAlignment="1">
      <alignment/>
    </xf>
    <xf numFmtId="0" fontId="27" fillId="22" borderId="10" xfId="0" applyFont="1" applyFill="1" applyBorder="1" applyAlignment="1">
      <alignment/>
    </xf>
    <xf numFmtId="0" fontId="10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/>
    </xf>
    <xf numFmtId="14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top" wrapText="1"/>
    </xf>
    <xf numFmtId="4" fontId="0" fillId="24" borderId="1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/>
    </xf>
    <xf numFmtId="4" fontId="4" fillId="0" borderId="0" xfId="0" applyNumberFormat="1" applyFont="1" applyAlignment="1">
      <alignment/>
    </xf>
    <xf numFmtId="0" fontId="9" fillId="4" borderId="0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vertical="top" wrapText="1"/>
    </xf>
    <xf numFmtId="4" fontId="7" fillId="0" borderId="23" xfId="0" applyNumberFormat="1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vertical="top" wrapText="1"/>
    </xf>
    <xf numFmtId="0" fontId="2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 horizontal="center"/>
    </xf>
    <xf numFmtId="14" fontId="0" fillId="0" borderId="3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wrapText="1"/>
    </xf>
    <xf numFmtId="0" fontId="0" fillId="0" borderId="38" xfId="0" applyFont="1" applyFill="1" applyBorder="1" applyAlignment="1">
      <alignment horizontal="center"/>
    </xf>
    <xf numFmtId="14" fontId="0" fillId="0" borderId="38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0" fontId="29" fillId="0" borderId="14" xfId="0" applyFont="1" applyFill="1" applyBorder="1" applyAlignment="1">
      <alignment wrapText="1"/>
    </xf>
    <xf numFmtId="0" fontId="20" fillId="0" borderId="38" xfId="0" applyFont="1" applyFill="1" applyBorder="1" applyAlignment="1">
      <alignment vertical="top" wrapText="1"/>
    </xf>
    <xf numFmtId="14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21" fillId="0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41" fillId="0" borderId="14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7" fillId="7" borderId="16" xfId="0" applyFont="1" applyFill="1" applyBorder="1" applyAlignment="1">
      <alignment vertical="top" wrapText="1"/>
    </xf>
    <xf numFmtId="0" fontId="36" fillId="7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9" fillId="7" borderId="23" xfId="0" applyFont="1" applyFill="1" applyBorder="1" applyAlignment="1">
      <alignment wrapText="1"/>
    </xf>
    <xf numFmtId="4" fontId="0" fillId="7" borderId="23" xfId="0" applyNumberFormat="1" applyFont="1" applyFill="1" applyBorder="1" applyAlignment="1">
      <alignment/>
    </xf>
    <xf numFmtId="0" fontId="21" fillId="7" borderId="16" xfId="0" applyFont="1" applyFill="1" applyBorder="1" applyAlignment="1">
      <alignment wrapText="1"/>
    </xf>
    <xf numFmtId="0" fontId="39" fillId="7" borderId="10" xfId="0" applyFont="1" applyFill="1" applyBorder="1" applyAlignment="1">
      <alignment horizontal="center" vertical="center" wrapText="1"/>
    </xf>
    <xf numFmtId="0" fontId="42" fillId="22" borderId="10" xfId="0" applyFont="1" applyFill="1" applyBorder="1" applyAlignment="1">
      <alignment horizontal="left" vertical="top" wrapText="1"/>
    </xf>
    <xf numFmtId="0" fontId="1" fillId="7" borderId="16" xfId="0" applyFont="1" applyFill="1" applyBorder="1" applyAlignment="1">
      <alignment horizontal="center"/>
    </xf>
    <xf numFmtId="14" fontId="1" fillId="7" borderId="16" xfId="0" applyNumberFormat="1" applyFont="1" applyFill="1" applyBorder="1" applyAlignment="1">
      <alignment/>
    </xf>
    <xf numFmtId="0" fontId="1" fillId="7" borderId="23" xfId="0" applyFont="1" applyFill="1" applyBorder="1" applyAlignment="1">
      <alignment horizontal="center"/>
    </xf>
    <xf numFmtId="14" fontId="1" fillId="7" borderId="23" xfId="0" applyNumberFormat="1" applyFont="1" applyFill="1" applyBorder="1" applyAlignment="1">
      <alignment/>
    </xf>
    <xf numFmtId="4" fontId="39" fillId="0" borderId="0" xfId="0" applyNumberFormat="1" applyFont="1" applyAlignment="1">
      <alignment horizontal="center" vertical="center" wrapText="1"/>
    </xf>
    <xf numFmtId="0" fontId="6" fillId="7" borderId="14" xfId="0" applyFont="1" applyFill="1" applyBorder="1" applyAlignment="1">
      <alignment vertical="top" wrapText="1"/>
    </xf>
    <xf numFmtId="0" fontId="0" fillId="7" borderId="14" xfId="0" applyFont="1" applyFill="1" applyBorder="1" applyAlignment="1">
      <alignment horizontal="center"/>
    </xf>
    <xf numFmtId="14" fontId="0" fillId="7" borderId="14" xfId="0" applyNumberFormat="1" applyFont="1" applyFill="1" applyBorder="1" applyAlignment="1">
      <alignment/>
    </xf>
    <xf numFmtId="4" fontId="5" fillId="7" borderId="14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39" fillId="7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17" fillId="0" borderId="37" xfId="0" applyFont="1" applyFill="1" applyBorder="1" applyAlignment="1">
      <alignment vertical="top" wrapText="1"/>
    </xf>
    <xf numFmtId="0" fontId="35" fillId="0" borderId="37" xfId="0" applyFont="1" applyFill="1" applyBorder="1" applyAlignment="1">
      <alignment wrapText="1"/>
    </xf>
    <xf numFmtId="4" fontId="0" fillId="0" borderId="37" xfId="0" applyNumberFormat="1" applyFont="1" applyFill="1" applyBorder="1" applyAlignment="1">
      <alignment/>
    </xf>
    <xf numFmtId="0" fontId="2" fillId="0" borderId="37" xfId="0" applyFont="1" applyFill="1" applyBorder="1" applyAlignment="1">
      <alignment vertical="top" wrapText="1"/>
    </xf>
    <xf numFmtId="4" fontId="7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 wrapText="1"/>
    </xf>
    <xf numFmtId="0" fontId="2" fillId="0" borderId="39" xfId="0" applyFont="1" applyFill="1" applyBorder="1" applyAlignment="1">
      <alignment vertical="top" wrapText="1"/>
    </xf>
    <xf numFmtId="0" fontId="35" fillId="0" borderId="39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/>
    </xf>
    <xf numFmtId="14" fontId="0" fillId="0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 wrapText="1"/>
    </xf>
    <xf numFmtId="0" fontId="17" fillId="0" borderId="3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wrapText="1"/>
    </xf>
    <xf numFmtId="4" fontId="0" fillId="4" borderId="40" xfId="0" applyNumberFormat="1" applyFont="1" applyFill="1" applyBorder="1" applyAlignment="1">
      <alignment/>
    </xf>
    <xf numFmtId="4" fontId="0" fillId="4" borderId="41" xfId="0" applyNumberFormat="1" applyFont="1" applyFill="1" applyBorder="1" applyAlignment="1">
      <alignment/>
    </xf>
    <xf numFmtId="4" fontId="0" fillId="4" borderId="41" xfId="0" applyNumberForma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42" xfId="0" applyFont="1" applyFill="1" applyBorder="1" applyAlignment="1">
      <alignment vertical="top" wrapText="1"/>
    </xf>
    <xf numFmtId="0" fontId="35" fillId="0" borderId="42" xfId="0" applyFont="1" applyFill="1" applyBorder="1" applyAlignment="1">
      <alignment wrapText="1"/>
    </xf>
    <xf numFmtId="0" fontId="0" fillId="0" borderId="42" xfId="0" applyFont="1" applyFill="1" applyBorder="1" applyAlignment="1">
      <alignment horizontal="center"/>
    </xf>
    <xf numFmtId="14" fontId="0" fillId="0" borderId="42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3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 horizontal="center"/>
    </xf>
    <xf numFmtId="14" fontId="0" fillId="0" borderId="3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4" borderId="41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4" fontId="0" fillId="0" borderId="3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vertical="top" wrapText="1"/>
    </xf>
    <xf numFmtId="0" fontId="0" fillId="4" borderId="39" xfId="0" applyFont="1" applyFill="1" applyBorder="1" applyAlignment="1">
      <alignment horizontal="center"/>
    </xf>
    <xf numFmtId="14" fontId="0" fillId="4" borderId="39" xfId="0" applyNumberFormat="1" applyFont="1" applyFill="1" applyBorder="1" applyAlignment="1">
      <alignment/>
    </xf>
    <xf numFmtId="4" fontId="0" fillId="4" borderId="39" xfId="0" applyNumberFormat="1" applyFont="1" applyFill="1" applyBorder="1" applyAlignment="1">
      <alignment/>
    </xf>
    <xf numFmtId="0" fontId="0" fillId="7" borderId="14" xfId="0" applyFont="1" applyFill="1" applyBorder="1" applyAlignment="1">
      <alignment horizontal="center"/>
    </xf>
    <xf numFmtId="14" fontId="0" fillId="7" borderId="14" xfId="0" applyNumberFormat="1" applyFont="1" applyFill="1" applyBorder="1" applyAlignment="1">
      <alignment/>
    </xf>
    <xf numFmtId="4" fontId="0" fillId="7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2" fillId="7" borderId="10" xfId="0" applyFont="1" applyFill="1" applyBorder="1" applyAlignment="1">
      <alignment/>
    </xf>
    <xf numFmtId="0" fontId="40" fillId="0" borderId="37" xfId="0" applyFont="1" applyFill="1" applyBorder="1" applyAlignment="1">
      <alignment wrapText="1"/>
    </xf>
    <xf numFmtId="0" fontId="40" fillId="0" borderId="37" xfId="0" applyFont="1" applyFill="1" applyBorder="1" applyAlignment="1">
      <alignment vertical="top" wrapText="1"/>
    </xf>
    <xf numFmtId="0" fontId="51" fillId="25" borderId="0" xfId="0" applyFont="1" applyFill="1" applyAlignment="1">
      <alignment horizontal="left" vertical="top" wrapText="1"/>
    </xf>
    <xf numFmtId="0" fontId="0" fillId="25" borderId="11" xfId="0" applyFont="1" applyFill="1" applyBorder="1" applyAlignment="1">
      <alignment horizontal="center"/>
    </xf>
    <xf numFmtId="14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17" fillId="4" borderId="16" xfId="0" applyFont="1" applyFill="1" applyBorder="1" applyAlignment="1">
      <alignment vertical="top" wrapText="1"/>
    </xf>
    <xf numFmtId="0" fontId="9" fillId="4" borderId="16" xfId="0" applyFont="1" applyFill="1" applyBorder="1" applyAlignment="1">
      <alignment wrapText="1"/>
    </xf>
    <xf numFmtId="0" fontId="0" fillId="4" borderId="16" xfId="0" applyFont="1" applyFill="1" applyBorder="1" applyAlignment="1">
      <alignment horizontal="center"/>
    </xf>
    <xf numFmtId="14" fontId="0" fillId="4" borderId="16" xfId="0" applyNumberFormat="1" applyFont="1" applyFill="1" applyBorder="1" applyAlignment="1">
      <alignment horizontal="right"/>
    </xf>
    <xf numFmtId="4" fontId="0" fillId="4" borderId="16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17" fillId="3" borderId="14" xfId="0" applyFont="1" applyFill="1" applyBorder="1" applyAlignment="1">
      <alignment vertical="top" wrapText="1"/>
    </xf>
    <xf numFmtId="0" fontId="6" fillId="3" borderId="14" xfId="0" applyFont="1" applyFill="1" applyBorder="1" applyAlignment="1">
      <alignment wrapText="1"/>
    </xf>
    <xf numFmtId="0" fontId="0" fillId="3" borderId="14" xfId="0" applyFont="1" applyFill="1" applyBorder="1" applyAlignment="1">
      <alignment horizontal="center"/>
    </xf>
    <xf numFmtId="14" fontId="0" fillId="3" borderId="14" xfId="0" applyNumberFormat="1" applyFont="1" applyFill="1" applyBorder="1" applyAlignment="1">
      <alignment/>
    </xf>
    <xf numFmtId="4" fontId="0" fillId="3" borderId="14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3" fillId="22" borderId="29" xfId="0" applyFont="1" applyFill="1" applyBorder="1" applyAlignment="1">
      <alignment horizontal="center"/>
    </xf>
    <xf numFmtId="0" fontId="33" fillId="22" borderId="45" xfId="0" applyFont="1" applyFill="1" applyBorder="1" applyAlignment="1">
      <alignment horizontal="center"/>
    </xf>
    <xf numFmtId="0" fontId="33" fillId="22" borderId="4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29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9" fillId="22" borderId="29" xfId="0" applyFont="1" applyFill="1" applyBorder="1" applyAlignment="1">
      <alignment horizontal="center"/>
    </xf>
    <xf numFmtId="0" fontId="0" fillId="22" borderId="45" xfId="0" applyFill="1" applyBorder="1" applyAlignment="1">
      <alignment horizontal="center"/>
    </xf>
    <xf numFmtId="0" fontId="0" fillId="22" borderId="46" xfId="0" applyFill="1" applyBorder="1" applyAlignment="1">
      <alignment horizontal="center"/>
    </xf>
    <xf numFmtId="0" fontId="21" fillId="0" borderId="29" xfId="0" applyFont="1" applyFill="1" applyBorder="1" applyAlignment="1">
      <alignment horizontal="center" vertical="top" wrapText="1"/>
    </xf>
    <xf numFmtId="0" fontId="21" fillId="0" borderId="45" xfId="0" applyFont="1" applyFill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4" fillId="22" borderId="29" xfId="0" applyFont="1" applyFill="1" applyBorder="1" applyAlignment="1">
      <alignment horizontal="center"/>
    </xf>
    <xf numFmtId="0" fontId="4" fillId="22" borderId="46" xfId="0" applyFont="1" applyFill="1" applyBorder="1" applyAlignment="1">
      <alignment horizontal="center"/>
    </xf>
    <xf numFmtId="0" fontId="4" fillId="22" borderId="29" xfId="0" applyFont="1" applyFill="1" applyBorder="1" applyAlignment="1">
      <alignment horizontal="center" vertical="center" wrapText="1"/>
    </xf>
    <xf numFmtId="0" fontId="4" fillId="22" borderId="46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0" fillId="22" borderId="29" xfId="0" applyFont="1" applyFill="1" applyBorder="1" applyAlignment="1">
      <alignment horizontal="center"/>
    </xf>
    <xf numFmtId="0" fontId="0" fillId="22" borderId="45" xfId="0" applyFont="1" applyFill="1" applyBorder="1" applyAlignment="1">
      <alignment horizontal="center"/>
    </xf>
    <xf numFmtId="0" fontId="0" fillId="22" borderId="46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2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7" fillId="22" borderId="29" xfId="0" applyFont="1" applyFill="1" applyBorder="1" applyAlignment="1">
      <alignment horizontal="center" vertical="center" wrapText="1"/>
    </xf>
    <xf numFmtId="0" fontId="27" fillId="22" borderId="46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/>
    </xf>
    <xf numFmtId="0" fontId="29" fillId="22" borderId="45" xfId="0" applyFont="1" applyFill="1" applyBorder="1" applyAlignment="1">
      <alignment horizontal="center"/>
    </xf>
    <xf numFmtId="0" fontId="29" fillId="22" borderId="46" xfId="0" applyFont="1" applyFill="1" applyBorder="1" applyAlignment="1">
      <alignment horizontal="center"/>
    </xf>
    <xf numFmtId="0" fontId="20" fillId="22" borderId="46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/>
    </xf>
    <xf numFmtId="0" fontId="29" fillId="7" borderId="4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2" fillId="7" borderId="29" xfId="0" applyFont="1" applyFill="1" applyBorder="1" applyAlignment="1">
      <alignment horizontal="center"/>
    </xf>
    <xf numFmtId="0" fontId="42" fillId="7" borderId="4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25">
      <selection activeCell="H32" sqref="H32:K32"/>
    </sheetView>
  </sheetViews>
  <sheetFormatPr defaultColWidth="9.00390625" defaultRowHeight="12.75"/>
  <cols>
    <col min="1" max="1" width="5.125" style="0" customWidth="1"/>
    <col min="2" max="2" width="21.00390625" style="0" customWidth="1"/>
    <col min="3" max="3" width="17.375" style="15" customWidth="1"/>
    <col min="5" max="5" width="13.00390625" style="0" customWidth="1"/>
    <col min="6" max="6" width="17.375" style="0" customWidth="1"/>
    <col min="7" max="7" width="14.75390625" style="34" customWidth="1"/>
    <col min="8" max="8" width="10.75390625" style="0" bestFit="1" customWidth="1"/>
  </cols>
  <sheetData>
    <row r="1" spans="1:7" ht="12.75">
      <c r="A1" s="1"/>
      <c r="B1" s="8"/>
      <c r="D1" s="2"/>
      <c r="E1" s="884" t="s">
        <v>11</v>
      </c>
      <c r="F1" s="884"/>
      <c r="G1" s="33"/>
    </row>
    <row r="2" spans="1:7" ht="12.75">
      <c r="A2" s="1"/>
      <c r="B2" s="8"/>
      <c r="D2" s="2"/>
      <c r="E2" s="884" t="s">
        <v>10</v>
      </c>
      <c r="F2" s="884"/>
      <c r="G2" s="33"/>
    </row>
    <row r="3" spans="1:7" ht="12.75">
      <c r="A3" s="1"/>
      <c r="B3" s="8"/>
      <c r="D3" s="2"/>
      <c r="E3" s="884" t="s">
        <v>15</v>
      </c>
      <c r="F3" s="884"/>
      <c r="G3" s="33"/>
    </row>
    <row r="4" spans="1:7" ht="12.75">
      <c r="A4" s="1"/>
      <c r="B4" s="8"/>
      <c r="D4" s="2"/>
      <c r="E4" s="2"/>
      <c r="F4" s="6"/>
      <c r="G4" s="33"/>
    </row>
    <row r="5" spans="1:7" ht="12.75">
      <c r="A5" s="1"/>
      <c r="B5" s="873" t="s">
        <v>14</v>
      </c>
      <c r="C5" s="873"/>
      <c r="D5" s="873"/>
      <c r="E5" s="873"/>
      <c r="F5" s="873"/>
      <c r="G5" s="33"/>
    </row>
    <row r="6" spans="1:7" ht="12.75">
      <c r="A6" s="1"/>
      <c r="B6" s="873" t="s">
        <v>26</v>
      </c>
      <c r="C6" s="873"/>
      <c r="D6" s="873"/>
      <c r="E6" s="873"/>
      <c r="F6" s="873"/>
      <c r="G6" s="33"/>
    </row>
    <row r="7" spans="1:7" ht="12.75">
      <c r="A7" s="1"/>
      <c r="B7" s="8"/>
      <c r="C7" s="16"/>
      <c r="D7" s="2"/>
      <c r="E7" s="2"/>
      <c r="F7" s="6"/>
      <c r="G7" s="33"/>
    </row>
    <row r="8" spans="1:7" ht="12.75">
      <c r="A8" s="1"/>
      <c r="B8" s="8"/>
      <c r="C8" s="16"/>
      <c r="D8" s="2"/>
      <c r="E8" s="2"/>
      <c r="F8" s="6"/>
      <c r="G8" s="33"/>
    </row>
    <row r="9" spans="1:7" ht="12.75">
      <c r="A9" s="876" t="s">
        <v>6</v>
      </c>
      <c r="B9" s="878" t="s">
        <v>2</v>
      </c>
      <c r="C9" s="880" t="s">
        <v>7</v>
      </c>
      <c r="D9" s="882" t="s">
        <v>6</v>
      </c>
      <c r="E9" s="874" t="s">
        <v>4</v>
      </c>
      <c r="F9" s="875"/>
      <c r="G9" s="33"/>
    </row>
    <row r="10" spans="1:7" ht="12.75">
      <c r="A10" s="876"/>
      <c r="B10" s="879"/>
      <c r="C10" s="881"/>
      <c r="D10" s="883"/>
      <c r="E10" s="864" t="s">
        <v>8</v>
      </c>
      <c r="F10" s="865"/>
      <c r="G10" s="33"/>
    </row>
    <row r="11" spans="1:7" ht="12.75">
      <c r="A11" s="876"/>
      <c r="B11" s="879"/>
      <c r="C11" s="881"/>
      <c r="D11" s="883"/>
      <c r="E11" s="866"/>
      <c r="F11" s="867"/>
      <c r="G11" s="33"/>
    </row>
    <row r="12" spans="1:7" ht="18.75" customHeight="1">
      <c r="A12" s="876"/>
      <c r="B12" s="879"/>
      <c r="C12" s="881"/>
      <c r="D12" s="883"/>
      <c r="E12" s="868"/>
      <c r="F12" s="869"/>
      <c r="G12" s="33"/>
    </row>
    <row r="13" spans="1:7" ht="12.75">
      <c r="A13" s="877"/>
      <c r="B13" s="879"/>
      <c r="C13" s="881"/>
      <c r="D13" s="883"/>
      <c r="E13" s="12" t="s">
        <v>3</v>
      </c>
      <c r="F13" s="13" t="s">
        <v>0</v>
      </c>
      <c r="G13" s="33"/>
    </row>
    <row r="14" spans="1:12" ht="12.75">
      <c r="A14" s="22">
        <v>1</v>
      </c>
      <c r="B14" s="55" t="s">
        <v>27</v>
      </c>
      <c r="C14" s="54"/>
      <c r="D14" s="23">
        <v>1</v>
      </c>
      <c r="E14" s="24">
        <v>42745</v>
      </c>
      <c r="F14" s="25">
        <v>10000</v>
      </c>
      <c r="G14" s="94"/>
      <c r="H14" s="71"/>
      <c r="I14" s="71"/>
      <c r="J14" s="71"/>
      <c r="K14" s="71"/>
      <c r="L14" s="71"/>
    </row>
    <row r="15" spans="1:12" ht="12.75">
      <c r="A15" s="56">
        <v>2</v>
      </c>
      <c r="B15" s="55" t="s">
        <v>28</v>
      </c>
      <c r="C15" s="254" t="s">
        <v>29</v>
      </c>
      <c r="D15" s="23">
        <v>71</v>
      </c>
      <c r="E15" s="24">
        <v>42732</v>
      </c>
      <c r="F15" s="25">
        <v>10000</v>
      </c>
      <c r="G15" s="93"/>
      <c r="H15" s="73"/>
      <c r="I15" s="73"/>
      <c r="J15" s="73"/>
      <c r="K15" s="73"/>
      <c r="L15" s="73"/>
    </row>
    <row r="16" spans="1:12" ht="24.75" thickBot="1">
      <c r="A16" s="258">
        <v>3</v>
      </c>
      <c r="B16" s="259" t="s">
        <v>30</v>
      </c>
      <c r="C16" s="260" t="s">
        <v>31</v>
      </c>
      <c r="D16" s="261">
        <v>164</v>
      </c>
      <c r="E16" s="262">
        <v>42733</v>
      </c>
      <c r="F16" s="263">
        <v>10000</v>
      </c>
      <c r="G16" s="264">
        <f>SUM(F14:F16)</f>
        <v>30000</v>
      </c>
      <c r="H16" s="255"/>
      <c r="I16" s="256"/>
      <c r="J16" s="256"/>
      <c r="K16" s="256"/>
      <c r="L16" s="256"/>
    </row>
    <row r="17" spans="1:12" ht="13.5" thickBot="1">
      <c r="A17" s="266">
        <v>4</v>
      </c>
      <c r="B17" s="267" t="s">
        <v>32</v>
      </c>
      <c r="C17" s="268"/>
      <c r="D17" s="269">
        <v>5</v>
      </c>
      <c r="E17" s="270">
        <v>42746</v>
      </c>
      <c r="F17" s="271">
        <v>10000</v>
      </c>
      <c r="G17" s="272">
        <f>SUM(F17)</f>
        <v>10000</v>
      </c>
      <c r="H17" s="73"/>
      <c r="I17" s="73"/>
      <c r="J17" s="73"/>
      <c r="K17" s="73"/>
      <c r="L17" s="73"/>
    </row>
    <row r="18" spans="1:12" ht="22.5">
      <c r="A18" s="265">
        <v>5</v>
      </c>
      <c r="B18" s="273" t="s">
        <v>33</v>
      </c>
      <c r="C18" s="58"/>
      <c r="D18" s="59">
        <v>685</v>
      </c>
      <c r="E18" s="84">
        <v>42747</v>
      </c>
      <c r="F18" s="257">
        <v>10000</v>
      </c>
      <c r="G18" s="156"/>
      <c r="H18" s="73"/>
      <c r="I18" s="73"/>
      <c r="J18" s="73"/>
      <c r="K18" s="73"/>
      <c r="L18" s="73"/>
    </row>
    <row r="19" spans="1:12" ht="13.5" thickBot="1">
      <c r="A19" s="258">
        <v>6</v>
      </c>
      <c r="B19" s="259" t="s">
        <v>34</v>
      </c>
      <c r="C19" s="274"/>
      <c r="D19" s="275">
        <v>1280</v>
      </c>
      <c r="E19" s="276">
        <v>42747</v>
      </c>
      <c r="F19" s="277">
        <v>10000</v>
      </c>
      <c r="G19" s="278">
        <f>SUM(F18:F19)</f>
        <v>20000</v>
      </c>
      <c r="H19" s="73"/>
      <c r="I19" s="73"/>
      <c r="J19" s="73"/>
      <c r="K19" s="73"/>
      <c r="L19" s="73"/>
    </row>
    <row r="20" spans="1:12" ht="22.5">
      <c r="A20" s="112">
        <v>7</v>
      </c>
      <c r="B20" s="273" t="s">
        <v>35</v>
      </c>
      <c r="C20" s="58"/>
      <c r="D20" s="59">
        <v>2</v>
      </c>
      <c r="E20" s="84">
        <v>42747</v>
      </c>
      <c r="F20" s="257">
        <v>10000</v>
      </c>
      <c r="G20" s="156"/>
      <c r="H20" s="73"/>
      <c r="I20" s="73"/>
      <c r="J20" s="73"/>
      <c r="K20" s="73"/>
      <c r="L20" s="73"/>
    </row>
    <row r="21" spans="1:12" ht="13.5" thickBot="1">
      <c r="A21" s="280">
        <v>8</v>
      </c>
      <c r="B21" s="259" t="s">
        <v>36</v>
      </c>
      <c r="C21" s="274"/>
      <c r="D21" s="275">
        <v>29</v>
      </c>
      <c r="E21" s="276">
        <v>42748</v>
      </c>
      <c r="F21" s="277">
        <v>10000</v>
      </c>
      <c r="G21" s="278">
        <f>SUM(F20:F21)</f>
        <v>20000</v>
      </c>
      <c r="H21" s="73"/>
      <c r="I21" s="73"/>
      <c r="J21" s="73"/>
      <c r="K21" s="73"/>
      <c r="L21" s="73"/>
    </row>
    <row r="22" spans="1:12" ht="22.5">
      <c r="A22" s="112">
        <v>9</v>
      </c>
      <c r="B22" s="273" t="s">
        <v>37</v>
      </c>
      <c r="C22" s="279"/>
      <c r="D22" s="118">
        <v>22</v>
      </c>
      <c r="E22" s="119">
        <v>42751</v>
      </c>
      <c r="F22" s="287">
        <v>10000</v>
      </c>
      <c r="G22" s="94"/>
      <c r="H22" s="73"/>
      <c r="I22" s="73"/>
      <c r="J22" s="73"/>
      <c r="K22" s="73"/>
      <c r="L22" s="73"/>
    </row>
    <row r="23" spans="1:12" ht="12.75">
      <c r="A23" s="22">
        <v>10</v>
      </c>
      <c r="B23" s="18" t="s">
        <v>38</v>
      </c>
      <c r="C23" s="75"/>
      <c r="D23" s="29">
        <v>23</v>
      </c>
      <c r="E23" s="30">
        <v>42751</v>
      </c>
      <c r="F23" s="31">
        <v>10000</v>
      </c>
      <c r="G23" s="93"/>
      <c r="H23" s="73"/>
      <c r="I23" s="73"/>
      <c r="J23" s="73"/>
      <c r="K23" s="73"/>
      <c r="L23" s="73"/>
    </row>
    <row r="24" spans="1:12" ht="13.5" thickBot="1">
      <c r="A24" s="280">
        <v>11</v>
      </c>
      <c r="B24" s="259" t="s">
        <v>39</v>
      </c>
      <c r="C24" s="288"/>
      <c r="D24" s="261">
        <v>6</v>
      </c>
      <c r="E24" s="262">
        <v>42751</v>
      </c>
      <c r="F24" s="263">
        <v>10000</v>
      </c>
      <c r="G24" s="264">
        <f>SUM(F22:F24)</f>
        <v>30000</v>
      </c>
      <c r="H24" s="73"/>
      <c r="I24" s="73"/>
      <c r="J24" s="73"/>
      <c r="K24" s="73"/>
      <c r="L24" s="73"/>
    </row>
    <row r="25" spans="1:12" ht="12.75">
      <c r="A25" s="112">
        <v>12</v>
      </c>
      <c r="B25" s="287" t="s">
        <v>40</v>
      </c>
      <c r="C25" s="58"/>
      <c r="D25" s="118">
        <v>2</v>
      </c>
      <c r="E25" s="119">
        <v>42752</v>
      </c>
      <c r="F25" s="287">
        <v>300000</v>
      </c>
      <c r="G25" s="93"/>
      <c r="H25" s="73"/>
      <c r="I25" s="73"/>
      <c r="J25" s="73"/>
      <c r="K25" s="73"/>
      <c r="L25" s="73"/>
    </row>
    <row r="26" spans="1:12" ht="23.25" thickBot="1">
      <c r="A26" s="258">
        <v>13</v>
      </c>
      <c r="B26" s="290" t="s">
        <v>41</v>
      </c>
      <c r="C26" s="291"/>
      <c r="D26" s="261">
        <v>79</v>
      </c>
      <c r="E26" s="262">
        <v>42751</v>
      </c>
      <c r="F26" s="263">
        <v>10000</v>
      </c>
      <c r="G26" s="264">
        <f>SUM(F25:F26)</f>
        <v>310000</v>
      </c>
      <c r="H26" s="292"/>
      <c r="I26" s="172"/>
      <c r="J26" s="172"/>
      <c r="K26" s="73"/>
      <c r="L26" s="73"/>
    </row>
    <row r="27" spans="1:12" ht="12.75">
      <c r="A27" s="112">
        <v>14</v>
      </c>
      <c r="B27" s="273" t="s">
        <v>42</v>
      </c>
      <c r="C27" s="289"/>
      <c r="D27" s="59">
        <v>50</v>
      </c>
      <c r="E27" s="84">
        <v>42753</v>
      </c>
      <c r="F27" s="287">
        <v>10000</v>
      </c>
      <c r="G27" s="93"/>
      <c r="H27" s="216"/>
      <c r="I27" s="293"/>
      <c r="J27" s="172"/>
      <c r="K27" s="73"/>
      <c r="L27" s="73"/>
    </row>
    <row r="28" spans="1:12" ht="12.75">
      <c r="A28" s="22">
        <v>15</v>
      </c>
      <c r="B28" s="18" t="s">
        <v>43</v>
      </c>
      <c r="C28" s="85"/>
      <c r="D28" s="23">
        <v>4947</v>
      </c>
      <c r="E28" s="24">
        <v>42753</v>
      </c>
      <c r="F28" s="186">
        <v>10000</v>
      </c>
      <c r="G28" s="184"/>
      <c r="H28" s="216"/>
      <c r="I28" s="293"/>
      <c r="J28" s="172"/>
      <c r="K28" s="73"/>
      <c r="L28" s="73"/>
    </row>
    <row r="29" spans="1:12" ht="13.5" thickBot="1">
      <c r="A29" s="258">
        <v>16</v>
      </c>
      <c r="B29" s="290" t="s">
        <v>44</v>
      </c>
      <c r="C29" s="296"/>
      <c r="D29" s="275">
        <v>27</v>
      </c>
      <c r="E29" s="276">
        <v>42753</v>
      </c>
      <c r="F29" s="297">
        <v>10000</v>
      </c>
      <c r="G29" s="298">
        <f>SUM(F27:F29)</f>
        <v>30000</v>
      </c>
      <c r="H29" s="184"/>
      <c r="I29" s="184"/>
      <c r="J29" s="73"/>
      <c r="K29" s="73"/>
      <c r="L29" s="73"/>
    </row>
    <row r="30" spans="1:12" ht="12.75">
      <c r="A30" s="112">
        <v>17</v>
      </c>
      <c r="B30" s="273" t="s">
        <v>45</v>
      </c>
      <c r="C30" s="294"/>
      <c r="D30" s="59">
        <v>59</v>
      </c>
      <c r="E30" s="84">
        <v>42755</v>
      </c>
      <c r="F30" s="295">
        <v>10000</v>
      </c>
      <c r="G30" s="184"/>
      <c r="H30" s="231"/>
      <c r="I30" s="231"/>
      <c r="J30" s="231"/>
      <c r="K30" s="73"/>
      <c r="L30" s="73"/>
    </row>
    <row r="31" spans="1:12" ht="12.75">
      <c r="A31" s="22">
        <v>18</v>
      </c>
      <c r="B31" s="18" t="s">
        <v>45</v>
      </c>
      <c r="C31" s="21"/>
      <c r="D31" s="23">
        <v>58</v>
      </c>
      <c r="E31" s="24">
        <v>42755</v>
      </c>
      <c r="F31" s="25">
        <v>10000</v>
      </c>
      <c r="G31" s="156"/>
      <c r="H31" s="156"/>
      <c r="I31" s="156"/>
      <c r="J31" s="73"/>
      <c r="K31" s="73"/>
      <c r="L31" s="73"/>
    </row>
    <row r="32" spans="1:12" ht="19.5">
      <c r="A32" s="341">
        <v>19</v>
      </c>
      <c r="B32" s="352" t="s">
        <v>46</v>
      </c>
      <c r="C32" s="353"/>
      <c r="D32" s="343">
        <v>264</v>
      </c>
      <c r="E32" s="344">
        <v>42755</v>
      </c>
      <c r="F32" s="354">
        <v>90000</v>
      </c>
      <c r="G32" s="355"/>
      <c r="H32" s="870" t="s">
        <v>117</v>
      </c>
      <c r="I32" s="871"/>
      <c r="J32" s="871"/>
      <c r="K32" s="872"/>
      <c r="L32" s="71"/>
    </row>
    <row r="33" spans="1:12" ht="12.75">
      <c r="A33" s="22">
        <v>20</v>
      </c>
      <c r="B33" s="18" t="s">
        <v>47</v>
      </c>
      <c r="C33" s="21"/>
      <c r="D33" s="23">
        <v>3</v>
      </c>
      <c r="E33" s="24">
        <v>42755</v>
      </c>
      <c r="F33" s="25">
        <v>10000</v>
      </c>
      <c r="G33" s="253"/>
      <c r="H33" s="71"/>
      <c r="I33" s="71"/>
      <c r="J33" s="71"/>
      <c r="K33" s="71"/>
      <c r="L33" s="71"/>
    </row>
    <row r="34" spans="1:12" ht="13.5" thickBot="1">
      <c r="A34" s="258">
        <v>21</v>
      </c>
      <c r="B34" s="290" t="s">
        <v>48</v>
      </c>
      <c r="C34" s="300"/>
      <c r="D34" s="275">
        <v>279922</v>
      </c>
      <c r="E34" s="276">
        <v>42706</v>
      </c>
      <c r="F34" s="301">
        <v>10000</v>
      </c>
      <c r="G34" s="302">
        <f>SUM(F30:F34)</f>
        <v>130000</v>
      </c>
      <c r="H34" s="885" t="s">
        <v>49</v>
      </c>
      <c r="I34" s="886"/>
      <c r="J34" s="71"/>
      <c r="K34" s="71"/>
      <c r="L34" s="71"/>
    </row>
    <row r="35" spans="1:12" ht="13.5" thickBot="1">
      <c r="A35" s="266">
        <v>22</v>
      </c>
      <c r="B35" s="303" t="s">
        <v>50</v>
      </c>
      <c r="C35" s="304"/>
      <c r="D35" s="269">
        <v>118</v>
      </c>
      <c r="E35" s="270">
        <v>42759</v>
      </c>
      <c r="F35" s="271">
        <v>10000</v>
      </c>
      <c r="G35" s="305">
        <f>SUM(F35)</f>
        <v>10000</v>
      </c>
      <c r="H35" s="71"/>
      <c r="I35" s="71"/>
      <c r="J35" s="71"/>
      <c r="K35" s="71"/>
      <c r="L35" s="71"/>
    </row>
    <row r="36" spans="1:12" ht="12.75">
      <c r="A36" s="112">
        <v>23</v>
      </c>
      <c r="B36" s="273" t="s">
        <v>51</v>
      </c>
      <c r="C36" s="299"/>
      <c r="D36" s="59">
        <v>5</v>
      </c>
      <c r="E36" s="84">
        <v>42760</v>
      </c>
      <c r="F36" s="257">
        <v>10000</v>
      </c>
      <c r="G36" s="253"/>
      <c r="H36" s="71"/>
      <c r="I36" s="71"/>
      <c r="J36" s="71"/>
      <c r="K36" s="71"/>
      <c r="L36" s="71"/>
    </row>
    <row r="37" spans="1:12" ht="13.5" thickBot="1">
      <c r="A37" s="258">
        <v>24</v>
      </c>
      <c r="B37" s="290" t="s">
        <v>52</v>
      </c>
      <c r="C37" s="300"/>
      <c r="D37" s="275">
        <v>5</v>
      </c>
      <c r="E37" s="276">
        <v>42760</v>
      </c>
      <c r="F37" s="277">
        <v>10000</v>
      </c>
      <c r="G37" s="278">
        <f>SUM(F36:F37)</f>
        <v>20000</v>
      </c>
      <c r="H37" s="165"/>
      <c r="I37" s="165"/>
      <c r="J37" s="71"/>
      <c r="K37" s="71"/>
      <c r="L37" s="71"/>
    </row>
    <row r="38" spans="1:12" ht="22.5">
      <c r="A38" s="112">
        <v>25</v>
      </c>
      <c r="B38" s="273" t="s">
        <v>53</v>
      </c>
      <c r="C38" s="299"/>
      <c r="D38" s="59">
        <v>60</v>
      </c>
      <c r="E38" s="84">
        <v>42760</v>
      </c>
      <c r="F38" s="257">
        <v>10000</v>
      </c>
      <c r="G38" s="252"/>
      <c r="H38" s="71"/>
      <c r="I38" s="71"/>
      <c r="J38" s="71"/>
      <c r="K38" s="71"/>
      <c r="L38" s="71"/>
    </row>
    <row r="39" spans="1:12" ht="13.5" thickBot="1">
      <c r="A39" s="258">
        <v>26</v>
      </c>
      <c r="B39" s="290" t="s">
        <v>54</v>
      </c>
      <c r="C39" s="300"/>
      <c r="D39" s="275">
        <v>50</v>
      </c>
      <c r="E39" s="276">
        <v>42761</v>
      </c>
      <c r="F39" s="263">
        <v>10000</v>
      </c>
      <c r="G39" s="306">
        <f>SUM(F38:F39)</f>
        <v>20000</v>
      </c>
      <c r="H39" s="71"/>
      <c r="I39" s="71"/>
      <c r="J39" s="71"/>
      <c r="K39" s="71"/>
      <c r="L39" s="71"/>
    </row>
    <row r="40" spans="1:12" ht="23.25" thickBot="1">
      <c r="A40" s="266">
        <v>27</v>
      </c>
      <c r="B40" s="267" t="s">
        <v>55</v>
      </c>
      <c r="C40" s="304"/>
      <c r="D40" s="269">
        <v>177</v>
      </c>
      <c r="E40" s="270">
        <v>42762</v>
      </c>
      <c r="F40" s="271">
        <v>10000</v>
      </c>
      <c r="G40" s="305">
        <f>SUM(F40)</f>
        <v>10000</v>
      </c>
      <c r="H40" s="71"/>
      <c r="I40" s="71"/>
      <c r="J40" s="71"/>
      <c r="K40" s="71"/>
      <c r="L40" s="71"/>
    </row>
    <row r="41" spans="1:12" ht="12.75">
      <c r="A41" s="112">
        <v>28</v>
      </c>
      <c r="B41" s="273" t="s">
        <v>56</v>
      </c>
      <c r="C41" s="299"/>
      <c r="D41" s="59">
        <v>57</v>
      </c>
      <c r="E41" s="84">
        <v>42765</v>
      </c>
      <c r="F41" s="257">
        <v>10000</v>
      </c>
      <c r="G41" s="252"/>
      <c r="H41" s="71"/>
      <c r="I41" s="71"/>
      <c r="J41" s="71"/>
      <c r="K41" s="71"/>
      <c r="L41" s="71"/>
    </row>
    <row r="42" spans="1:12" ht="12.75">
      <c r="A42" s="22">
        <v>29</v>
      </c>
      <c r="B42" s="18" t="s">
        <v>57</v>
      </c>
      <c r="C42" s="21"/>
      <c r="D42" s="23">
        <v>21</v>
      </c>
      <c r="E42" s="24">
        <v>42765</v>
      </c>
      <c r="F42" s="25">
        <v>10000</v>
      </c>
      <c r="G42" s="252"/>
      <c r="H42" s="71"/>
      <c r="I42" s="71"/>
      <c r="J42" s="71"/>
      <c r="K42" s="71"/>
      <c r="L42" s="71"/>
    </row>
    <row r="43" spans="1:12" ht="13.5" thickBot="1">
      <c r="A43" s="258">
        <v>30</v>
      </c>
      <c r="B43" s="259" t="s">
        <v>58</v>
      </c>
      <c r="C43" s="300"/>
      <c r="D43" s="275">
        <v>10</v>
      </c>
      <c r="E43" s="276">
        <v>42765</v>
      </c>
      <c r="F43" s="277">
        <v>10000</v>
      </c>
      <c r="G43" s="306">
        <f>SUM(F41:F43)</f>
        <v>30000</v>
      </c>
      <c r="H43" s="71"/>
      <c r="I43" s="71"/>
      <c r="J43" s="71"/>
      <c r="K43" s="71"/>
      <c r="L43" s="71"/>
    </row>
    <row r="44" spans="1:12" ht="12.75">
      <c r="A44" s="112"/>
      <c r="B44" s="141"/>
      <c r="C44" s="299"/>
      <c r="D44" s="59"/>
      <c r="E44" s="84"/>
      <c r="F44" s="257"/>
      <c r="G44" s="252"/>
      <c r="H44" s="71"/>
      <c r="I44" s="71"/>
      <c r="J44" s="71"/>
      <c r="K44" s="71"/>
      <c r="L44" s="71"/>
    </row>
    <row r="45" spans="1:6" ht="12.75">
      <c r="A45" s="67"/>
      <c r="B45" s="68"/>
      <c r="C45" s="69"/>
      <c r="D45" s="70"/>
      <c r="E45" s="72" t="s">
        <v>13</v>
      </c>
      <c r="F45" s="309">
        <f>SUM(F14:F43)</f>
        <v>670000</v>
      </c>
    </row>
    <row r="46" spans="1:8" ht="12.75">
      <c r="A46" s="4"/>
      <c r="B46" s="68"/>
      <c r="C46" s="14"/>
      <c r="D46" s="70"/>
      <c r="E46" s="286" t="s">
        <v>12</v>
      </c>
      <c r="F46" s="308">
        <v>670000</v>
      </c>
      <c r="G46" s="253"/>
      <c r="H46" s="1"/>
    </row>
    <row r="47" spans="1:7" ht="12.75">
      <c r="A47" s="97"/>
      <c r="B47" s="77"/>
      <c r="C47" s="17"/>
      <c r="D47" s="3"/>
      <c r="E47" s="3"/>
      <c r="F47" s="10"/>
      <c r="G47" s="66"/>
    </row>
    <row r="48" spans="1:6" ht="12.75">
      <c r="A48" s="7"/>
      <c r="B48" s="7"/>
      <c r="D48" s="7"/>
      <c r="E48" s="7"/>
      <c r="F48" s="11"/>
    </row>
    <row r="49" spans="1:6" ht="12.75">
      <c r="A49" s="1"/>
      <c r="B49" s="8"/>
      <c r="D49" s="2"/>
      <c r="E49" s="2"/>
      <c r="F49" s="11"/>
    </row>
    <row r="50" spans="1:6" ht="12.75">
      <c r="A50" s="5" t="s">
        <v>1</v>
      </c>
      <c r="B50" s="7"/>
      <c r="D50" s="2"/>
      <c r="E50" s="2"/>
      <c r="F50" s="11" t="s">
        <v>9</v>
      </c>
    </row>
    <row r="51" spans="1:6" ht="12.75">
      <c r="A51" s="1"/>
      <c r="B51" s="8"/>
      <c r="D51" s="2"/>
      <c r="E51" s="2"/>
      <c r="F51" s="6"/>
    </row>
    <row r="52" spans="1:6" ht="12.75">
      <c r="A52" s="862" t="s">
        <v>16</v>
      </c>
      <c r="B52" s="862"/>
      <c r="C52" s="863" t="s">
        <v>17</v>
      </c>
      <c r="D52" s="863"/>
      <c r="E52" s="863"/>
      <c r="F52" s="863"/>
    </row>
    <row r="53" spans="1:6" ht="12.75">
      <c r="A53" s="114"/>
      <c r="B53" s="114"/>
      <c r="C53" s="863"/>
      <c r="D53" s="863"/>
      <c r="E53" s="863"/>
      <c r="F53" s="863"/>
    </row>
    <row r="54" spans="1:6" ht="12.75">
      <c r="A54" s="114"/>
      <c r="B54" s="114"/>
      <c r="C54" s="863"/>
      <c r="D54" s="863"/>
      <c r="E54" s="863"/>
      <c r="F54" s="863"/>
    </row>
  </sheetData>
  <sheetProtection/>
  <mergeCells count="15">
    <mergeCell ref="E1:F1"/>
    <mergeCell ref="E2:F2"/>
    <mergeCell ref="E3:F3"/>
    <mergeCell ref="B5:F5"/>
    <mergeCell ref="B6:F6"/>
    <mergeCell ref="E9:F9"/>
    <mergeCell ref="A9:A13"/>
    <mergeCell ref="B9:B13"/>
    <mergeCell ref="C9:C13"/>
    <mergeCell ref="D9:D13"/>
    <mergeCell ref="A52:B52"/>
    <mergeCell ref="C52:F54"/>
    <mergeCell ref="E10:F12"/>
    <mergeCell ref="H32:K32"/>
    <mergeCell ref="H34:I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2"/>
  <sheetViews>
    <sheetView zoomScale="115" zoomScaleNormal="115" zoomScalePageLayoutView="0" workbookViewId="0" topLeftCell="A34">
      <selection activeCell="I44" sqref="I44:J44"/>
    </sheetView>
  </sheetViews>
  <sheetFormatPr defaultColWidth="9.00390625" defaultRowHeight="12.75"/>
  <cols>
    <col min="1" max="1" width="5.125" style="0" customWidth="1"/>
    <col min="2" max="2" width="22.125" style="0" customWidth="1"/>
    <col min="3" max="3" width="10.875" style="15" customWidth="1"/>
    <col min="4" max="4" width="9.125" style="33" customWidth="1"/>
    <col min="5" max="5" width="13.00390625" style="0" customWidth="1"/>
    <col min="6" max="6" width="20.125" style="0" customWidth="1"/>
    <col min="7" max="7" width="14.75390625" style="0" customWidth="1"/>
    <col min="14" max="14" width="10.375" style="0" customWidth="1"/>
    <col min="15" max="15" width="16.25390625" style="0" customWidth="1"/>
  </cols>
  <sheetData>
    <row r="1" spans="1:6" ht="12.75">
      <c r="A1" s="1"/>
      <c r="B1" s="8"/>
      <c r="D1" s="178"/>
      <c r="E1" s="884" t="s">
        <v>11</v>
      </c>
      <c r="F1" s="884"/>
    </row>
    <row r="2" spans="1:6" ht="12.75">
      <c r="A2" s="1"/>
      <c r="B2" s="8"/>
      <c r="D2" s="178"/>
      <c r="E2" s="884" t="s">
        <v>10</v>
      </c>
      <c r="F2" s="884"/>
    </row>
    <row r="3" spans="1:6" ht="12.75">
      <c r="A3" s="1"/>
      <c r="B3" s="8"/>
      <c r="D3" s="178"/>
      <c r="E3" s="884" t="s">
        <v>15</v>
      </c>
      <c r="F3" s="884"/>
    </row>
    <row r="4" spans="1:6" ht="12.75">
      <c r="A4" s="1"/>
      <c r="B4" s="8"/>
      <c r="D4" s="178"/>
      <c r="E4" s="2"/>
      <c r="F4" s="6"/>
    </row>
    <row r="5" spans="1:6" ht="12.75">
      <c r="A5" s="1"/>
      <c r="B5" s="5" t="s">
        <v>5</v>
      </c>
      <c r="D5" s="174"/>
      <c r="E5" s="7"/>
      <c r="F5" s="7"/>
    </row>
    <row r="6" spans="1:6" ht="12.75">
      <c r="A6" s="1"/>
      <c r="B6" s="873" t="s">
        <v>483</v>
      </c>
      <c r="C6" s="873"/>
      <c r="D6" s="873"/>
      <c r="E6" s="873"/>
      <c r="F6" s="7"/>
    </row>
    <row r="7" spans="1:6" ht="12.75">
      <c r="A7" s="1"/>
      <c r="B7" s="8"/>
      <c r="C7" s="16"/>
      <c r="D7" s="178"/>
      <c r="E7" s="2"/>
      <c r="F7" s="6"/>
    </row>
    <row r="8" spans="1:6" ht="12.75">
      <c r="A8" s="1"/>
      <c r="B8" s="8"/>
      <c r="C8" s="16"/>
      <c r="D8" s="178"/>
      <c r="E8" s="2"/>
      <c r="F8" s="6"/>
    </row>
    <row r="9" spans="1:6" ht="12.75">
      <c r="A9" s="876" t="s">
        <v>6</v>
      </c>
      <c r="B9" s="860" t="s">
        <v>2</v>
      </c>
      <c r="C9" s="880" t="s">
        <v>19</v>
      </c>
      <c r="D9" s="966" t="s">
        <v>6</v>
      </c>
      <c r="E9" s="874" t="s">
        <v>4</v>
      </c>
      <c r="F9" s="875"/>
    </row>
    <row r="10" spans="1:6" ht="12.75">
      <c r="A10" s="876"/>
      <c r="B10" s="860"/>
      <c r="C10" s="881"/>
      <c r="D10" s="967"/>
      <c r="E10" s="864" t="s">
        <v>8</v>
      </c>
      <c r="F10" s="865"/>
    </row>
    <row r="11" spans="1:6" ht="12.75">
      <c r="A11" s="876"/>
      <c r="B11" s="860"/>
      <c r="C11" s="881"/>
      <c r="D11" s="967"/>
      <c r="E11" s="866"/>
      <c r="F11" s="867"/>
    </row>
    <row r="12" spans="1:6" ht="27" customHeight="1">
      <c r="A12" s="876"/>
      <c r="B12" s="860"/>
      <c r="C12" s="881"/>
      <c r="D12" s="967"/>
      <c r="E12" s="868"/>
      <c r="F12" s="869"/>
    </row>
    <row r="13" spans="1:12" ht="12.75">
      <c r="A13" s="877"/>
      <c r="B13" s="860"/>
      <c r="C13" s="881"/>
      <c r="D13" s="967"/>
      <c r="E13" s="12" t="s">
        <v>3</v>
      </c>
      <c r="F13" s="61" t="s">
        <v>0</v>
      </c>
      <c r="G13" s="1"/>
      <c r="H13" s="1"/>
      <c r="I13" s="1"/>
      <c r="J13" s="1"/>
      <c r="K13" s="1"/>
      <c r="L13" s="1"/>
    </row>
    <row r="14" spans="1:12" ht="13.5" thickBot="1">
      <c r="A14" s="258">
        <v>1</v>
      </c>
      <c r="B14" s="644" t="s">
        <v>482</v>
      </c>
      <c r="C14" s="358"/>
      <c r="D14" s="261">
        <v>444</v>
      </c>
      <c r="E14" s="262">
        <v>43007</v>
      </c>
      <c r="F14" s="263">
        <v>10000</v>
      </c>
      <c r="G14" s="307">
        <f>SUM(F14)</f>
        <v>10000</v>
      </c>
      <c r="H14" s="91"/>
      <c r="I14" s="172"/>
      <c r="J14" s="172"/>
      <c r="K14" s="172"/>
      <c r="L14" s="73"/>
    </row>
    <row r="15" spans="1:12" ht="22.5">
      <c r="A15" s="265">
        <v>2</v>
      </c>
      <c r="B15" s="646" t="s">
        <v>484</v>
      </c>
      <c r="C15" s="645" t="s">
        <v>485</v>
      </c>
      <c r="D15" s="118">
        <v>803458</v>
      </c>
      <c r="E15" s="119">
        <v>43010</v>
      </c>
      <c r="F15" s="311">
        <v>-300000</v>
      </c>
      <c r="G15" s="74"/>
      <c r="H15" s="96" t="s">
        <v>100</v>
      </c>
      <c r="I15" s="965" t="s">
        <v>486</v>
      </c>
      <c r="J15" s="965"/>
      <c r="K15" s="965"/>
      <c r="L15" s="73"/>
    </row>
    <row r="16" spans="1:13" ht="22.5">
      <c r="A16" s="22">
        <v>3</v>
      </c>
      <c r="B16" s="510" t="s">
        <v>484</v>
      </c>
      <c r="C16" s="75" t="s">
        <v>490</v>
      </c>
      <c r="D16" s="29">
        <v>803456</v>
      </c>
      <c r="E16" s="30">
        <v>43010</v>
      </c>
      <c r="F16" s="37">
        <v>-100000</v>
      </c>
      <c r="G16" s="74"/>
      <c r="H16" s="96" t="s">
        <v>100</v>
      </c>
      <c r="I16" s="965" t="s">
        <v>487</v>
      </c>
      <c r="J16" s="965"/>
      <c r="K16" s="965"/>
      <c r="L16" s="216"/>
      <c r="M16" s="1"/>
    </row>
    <row r="17" spans="1:12" ht="22.5">
      <c r="A17" s="22">
        <v>4</v>
      </c>
      <c r="B17" s="510" t="s">
        <v>484</v>
      </c>
      <c r="C17" s="75" t="s">
        <v>492</v>
      </c>
      <c r="D17" s="29">
        <v>803459</v>
      </c>
      <c r="E17" s="30">
        <v>43010</v>
      </c>
      <c r="F17" s="37">
        <v>-300000</v>
      </c>
      <c r="G17" s="73"/>
      <c r="H17" s="96" t="s">
        <v>100</v>
      </c>
      <c r="I17" s="965" t="s">
        <v>488</v>
      </c>
      <c r="J17" s="965"/>
      <c r="K17" s="965"/>
      <c r="L17" s="73"/>
    </row>
    <row r="18" spans="1:12" ht="23.25" thickBot="1">
      <c r="A18" s="280">
        <v>5</v>
      </c>
      <c r="B18" s="528" t="s">
        <v>484</v>
      </c>
      <c r="C18" s="288" t="s">
        <v>491</v>
      </c>
      <c r="D18" s="261">
        <v>803457</v>
      </c>
      <c r="E18" s="262">
        <v>43010</v>
      </c>
      <c r="F18" s="359">
        <v>-300000</v>
      </c>
      <c r="G18" s="307">
        <f>SUM(F15:F18)</f>
        <v>-1000000</v>
      </c>
      <c r="H18" s="96" t="s">
        <v>100</v>
      </c>
      <c r="I18" s="965" t="s">
        <v>489</v>
      </c>
      <c r="J18" s="965"/>
      <c r="K18" s="965"/>
      <c r="L18" s="73"/>
    </row>
    <row r="19" spans="1:12" ht="13.5" thickBot="1">
      <c r="A19" s="266">
        <v>6</v>
      </c>
      <c r="B19" s="267" t="s">
        <v>493</v>
      </c>
      <c r="C19" s="507"/>
      <c r="D19" s="367">
        <v>185</v>
      </c>
      <c r="E19" s="337">
        <v>43011</v>
      </c>
      <c r="F19" s="338">
        <v>10000</v>
      </c>
      <c r="G19" s="272">
        <f>SUM(F19)</f>
        <v>10000</v>
      </c>
      <c r="H19" s="93"/>
      <c r="I19" s="96"/>
      <c r="J19" s="150"/>
      <c r="K19" s="150"/>
      <c r="L19" s="73"/>
    </row>
    <row r="20" spans="1:12" ht="22.5">
      <c r="A20" s="112">
        <v>7</v>
      </c>
      <c r="B20" s="273" t="s">
        <v>494</v>
      </c>
      <c r="C20" s="439"/>
      <c r="D20" s="118">
        <v>96</v>
      </c>
      <c r="E20" s="119">
        <v>43011</v>
      </c>
      <c r="F20" s="287">
        <v>10000</v>
      </c>
      <c r="G20" s="150"/>
      <c r="H20" s="150"/>
      <c r="I20" s="150"/>
      <c r="J20" s="150"/>
      <c r="K20" s="150"/>
      <c r="L20" s="73"/>
    </row>
    <row r="21" spans="1:12" ht="12.75">
      <c r="A21" s="32">
        <v>8</v>
      </c>
      <c r="B21" s="18" t="s">
        <v>495</v>
      </c>
      <c r="C21" s="219"/>
      <c r="D21" s="29">
        <v>392</v>
      </c>
      <c r="E21" s="30">
        <v>43011</v>
      </c>
      <c r="F21" s="31">
        <v>10000</v>
      </c>
      <c r="G21" s="95"/>
      <c r="H21" s="150"/>
      <c r="I21" s="150"/>
      <c r="J21" s="150"/>
      <c r="K21" s="150"/>
      <c r="L21" s="73"/>
    </row>
    <row r="22" spans="1:12" ht="13.5" thickBot="1">
      <c r="A22" s="258">
        <v>9</v>
      </c>
      <c r="B22" s="290" t="s">
        <v>496</v>
      </c>
      <c r="C22" s="436"/>
      <c r="D22" s="261">
        <v>619</v>
      </c>
      <c r="E22" s="262">
        <v>43012</v>
      </c>
      <c r="F22" s="263">
        <v>10000</v>
      </c>
      <c r="G22" s="477">
        <f>SUM(F20:F22)</f>
        <v>30000</v>
      </c>
      <c r="H22" s="150"/>
      <c r="I22" s="150"/>
      <c r="J22" s="150"/>
      <c r="K22" s="150"/>
      <c r="L22" s="73"/>
    </row>
    <row r="23" spans="1:12" ht="12.75">
      <c r="A23" s="112">
        <v>10</v>
      </c>
      <c r="B23" s="141" t="s">
        <v>339</v>
      </c>
      <c r="C23" s="433"/>
      <c r="D23" s="118">
        <v>387</v>
      </c>
      <c r="E23" s="119">
        <v>43012</v>
      </c>
      <c r="F23" s="287">
        <v>10000</v>
      </c>
      <c r="G23" s="95"/>
      <c r="H23" s="150"/>
      <c r="I23" s="150"/>
      <c r="J23" s="150"/>
      <c r="K23" s="150"/>
      <c r="L23" s="73"/>
    </row>
    <row r="24" spans="1:12" s="33" customFormat="1" ht="12.75">
      <c r="A24" s="32">
        <v>11</v>
      </c>
      <c r="B24" s="55" t="s">
        <v>497</v>
      </c>
      <c r="C24" s="28"/>
      <c r="D24" s="29">
        <v>10</v>
      </c>
      <c r="E24" s="30">
        <v>43012</v>
      </c>
      <c r="F24" s="31">
        <v>100000</v>
      </c>
      <c r="G24" s="93"/>
      <c r="H24" s="93"/>
      <c r="I24" s="93"/>
      <c r="J24" s="93"/>
      <c r="K24" s="93"/>
      <c r="L24" s="93"/>
    </row>
    <row r="25" spans="1:12" s="33" customFormat="1" ht="23.25" thickBot="1">
      <c r="A25" s="258">
        <v>12</v>
      </c>
      <c r="B25" s="290" t="s">
        <v>103</v>
      </c>
      <c r="C25" s="436"/>
      <c r="D25" s="261">
        <v>6627</v>
      </c>
      <c r="E25" s="262">
        <v>43013</v>
      </c>
      <c r="F25" s="263">
        <v>10000</v>
      </c>
      <c r="G25" s="264">
        <f>SUM(F23:F25)</f>
        <v>120000</v>
      </c>
      <c r="H25" s="93"/>
      <c r="I25" s="93"/>
      <c r="J25" s="93"/>
      <c r="K25" s="93"/>
      <c r="L25" s="93"/>
    </row>
    <row r="26" spans="1:12" s="154" customFormat="1" ht="23.25" thickBot="1">
      <c r="A26" s="266">
        <v>13</v>
      </c>
      <c r="B26" s="267" t="s">
        <v>498</v>
      </c>
      <c r="C26" s="442"/>
      <c r="D26" s="269">
        <v>35</v>
      </c>
      <c r="E26" s="270">
        <v>43014</v>
      </c>
      <c r="F26" s="271">
        <v>10000</v>
      </c>
      <c r="G26" s="482">
        <f>SUM(F26)</f>
        <v>10000</v>
      </c>
      <c r="H26" s="156"/>
      <c r="I26" s="156"/>
      <c r="J26" s="156"/>
      <c r="K26" s="156"/>
      <c r="L26" s="156"/>
    </row>
    <row r="27" spans="1:12" s="154" customFormat="1" ht="26.25" thickBot="1">
      <c r="A27" s="592">
        <v>14</v>
      </c>
      <c r="B27" s="648" t="s">
        <v>499</v>
      </c>
      <c r="C27" s="649" t="s">
        <v>500</v>
      </c>
      <c r="D27" s="269">
        <v>1233</v>
      </c>
      <c r="E27" s="270">
        <v>43012</v>
      </c>
      <c r="F27" s="650">
        <v>10000</v>
      </c>
      <c r="G27" s="482">
        <f>SUM(F27)</f>
        <v>10000</v>
      </c>
      <c r="H27" s="156"/>
      <c r="I27" s="156"/>
      <c r="J27" s="156"/>
      <c r="K27" s="156"/>
      <c r="L27" s="156"/>
    </row>
    <row r="28" spans="1:12" s="177" customFormat="1" ht="13.5" thickBot="1">
      <c r="A28" s="372">
        <v>15</v>
      </c>
      <c r="B28" s="368" t="s">
        <v>156</v>
      </c>
      <c r="C28" s="651"/>
      <c r="D28" s="652">
        <v>223</v>
      </c>
      <c r="E28" s="653">
        <v>43018</v>
      </c>
      <c r="F28" s="654">
        <v>10000</v>
      </c>
      <c r="G28" s="655">
        <f>SUM(F28)</f>
        <v>10000</v>
      </c>
      <c r="H28" s="184"/>
      <c r="I28" s="184"/>
      <c r="J28" s="184"/>
      <c r="K28" s="184"/>
      <c r="L28" s="184"/>
    </row>
    <row r="29" spans="1:12" s="177" customFormat="1" ht="22.5">
      <c r="A29" s="112">
        <v>16</v>
      </c>
      <c r="B29" s="273" t="s">
        <v>248</v>
      </c>
      <c r="C29" s="439"/>
      <c r="D29" s="59">
        <v>87010</v>
      </c>
      <c r="E29" s="84">
        <v>43019</v>
      </c>
      <c r="F29" s="257">
        <v>10000</v>
      </c>
      <c r="G29" s="156"/>
      <c r="H29" s="181"/>
      <c r="I29" s="181"/>
      <c r="J29" s="181"/>
      <c r="K29" s="184"/>
      <c r="L29" s="184"/>
    </row>
    <row r="30" spans="1:12" s="177" customFormat="1" ht="12.75">
      <c r="A30" s="656">
        <v>17</v>
      </c>
      <c r="B30" s="63" t="s">
        <v>503</v>
      </c>
      <c r="C30" s="19"/>
      <c r="D30" s="23">
        <v>1134</v>
      </c>
      <c r="E30" s="24">
        <v>43019</v>
      </c>
      <c r="F30" s="25">
        <v>10000</v>
      </c>
      <c r="G30" s="166"/>
      <c r="H30" s="181"/>
      <c r="I30" s="181"/>
      <c r="J30" s="181"/>
      <c r="K30" s="184"/>
      <c r="L30" s="184"/>
    </row>
    <row r="31" spans="1:12" s="177" customFormat="1" ht="33.75">
      <c r="A31" s="489">
        <v>18</v>
      </c>
      <c r="B31" s="18" t="s">
        <v>504</v>
      </c>
      <c r="C31" s="52" t="s">
        <v>505</v>
      </c>
      <c r="D31" s="185">
        <v>922</v>
      </c>
      <c r="E31" s="657">
        <v>43019</v>
      </c>
      <c r="F31" s="186">
        <v>5000</v>
      </c>
      <c r="G31" s="184"/>
      <c r="H31" s="181"/>
      <c r="I31" s="181"/>
      <c r="J31" s="181"/>
      <c r="K31" s="184"/>
      <c r="L31" s="184"/>
    </row>
    <row r="32" spans="1:12" s="177" customFormat="1" ht="23.25" thickBot="1">
      <c r="A32" s="663">
        <v>19</v>
      </c>
      <c r="B32" s="290" t="s">
        <v>506</v>
      </c>
      <c r="C32" s="664"/>
      <c r="D32" s="419">
        <v>86702</v>
      </c>
      <c r="E32" s="665">
        <v>43019</v>
      </c>
      <c r="F32" s="297">
        <v>10000</v>
      </c>
      <c r="G32" s="298">
        <f>SUM(F29:F32)</f>
        <v>35000</v>
      </c>
      <c r="H32" s="181"/>
      <c r="I32" s="181"/>
      <c r="J32" s="181"/>
      <c r="K32" s="184"/>
      <c r="L32" s="184"/>
    </row>
    <row r="33" spans="1:12" s="177" customFormat="1" ht="15.75" customHeight="1" thickBot="1">
      <c r="A33" s="677">
        <v>20</v>
      </c>
      <c r="B33" s="303" t="s">
        <v>507</v>
      </c>
      <c r="C33" s="678"/>
      <c r="D33" s="652">
        <v>58</v>
      </c>
      <c r="E33" s="653">
        <v>43020</v>
      </c>
      <c r="F33" s="654">
        <v>10000</v>
      </c>
      <c r="G33" s="298">
        <f>SUM(F33)</f>
        <v>10000</v>
      </c>
      <c r="H33" s="181"/>
      <c r="I33" s="181"/>
      <c r="J33" s="181"/>
      <c r="K33" s="184"/>
      <c r="L33" s="184"/>
    </row>
    <row r="34" spans="1:12" s="53" customFormat="1" ht="23.25" customHeight="1">
      <c r="A34" s="691">
        <v>21</v>
      </c>
      <c r="B34" s="692" t="s">
        <v>508</v>
      </c>
      <c r="C34" s="693" t="s">
        <v>519</v>
      </c>
      <c r="D34" s="694">
        <v>176</v>
      </c>
      <c r="E34" s="695">
        <v>43017</v>
      </c>
      <c r="F34" s="696">
        <v>10000</v>
      </c>
      <c r="G34" s="447"/>
      <c r="H34" s="697" t="s">
        <v>543</v>
      </c>
      <c r="I34" s="893" t="s">
        <v>544</v>
      </c>
      <c r="J34" s="971"/>
      <c r="K34" s="972"/>
      <c r="L34" s="89"/>
    </row>
    <row r="35" spans="1:12" s="53" customFormat="1" ht="45.75" thickBot="1">
      <c r="A35" s="280">
        <v>22</v>
      </c>
      <c r="B35" s="519" t="s">
        <v>509</v>
      </c>
      <c r="C35" s="676"/>
      <c r="D35" s="321">
        <v>5229</v>
      </c>
      <c r="E35" s="668">
        <v>43021</v>
      </c>
      <c r="F35" s="669">
        <v>10000</v>
      </c>
      <c r="G35" s="298">
        <f>SUM(F34:F35)</f>
        <v>20000</v>
      </c>
      <c r="H35" s="182"/>
      <c r="I35" s="182"/>
      <c r="J35" s="182"/>
      <c r="K35" s="89"/>
      <c r="L35" s="89"/>
    </row>
    <row r="36" spans="1:12" s="53" customFormat="1" ht="12.75">
      <c r="A36" s="265">
        <v>23</v>
      </c>
      <c r="B36" s="675" t="s">
        <v>495</v>
      </c>
      <c r="C36" s="365"/>
      <c r="D36" s="118">
        <v>421</v>
      </c>
      <c r="E36" s="672">
        <v>43024</v>
      </c>
      <c r="F36" s="673">
        <v>500</v>
      </c>
      <c r="G36" s="111"/>
      <c r="H36" s="182"/>
      <c r="I36" s="182"/>
      <c r="J36" s="182"/>
      <c r="K36" s="89"/>
      <c r="L36" s="89"/>
    </row>
    <row r="37" spans="1:12" s="53" customFormat="1" ht="12.75">
      <c r="A37" s="32">
        <v>24</v>
      </c>
      <c r="B37" s="510" t="s">
        <v>510</v>
      </c>
      <c r="C37" s="52"/>
      <c r="D37" s="29">
        <v>801</v>
      </c>
      <c r="E37" s="657">
        <v>43024</v>
      </c>
      <c r="F37" s="186">
        <v>10000</v>
      </c>
      <c r="G37" s="111"/>
      <c r="H37" s="89"/>
      <c r="I37" s="89"/>
      <c r="J37" s="89"/>
      <c r="K37" s="89"/>
      <c r="L37" s="89"/>
    </row>
    <row r="38" spans="1:12" s="53" customFormat="1" ht="12.75">
      <c r="A38" s="22">
        <v>25</v>
      </c>
      <c r="B38" s="671" t="s">
        <v>495</v>
      </c>
      <c r="C38" s="52"/>
      <c r="D38" s="29">
        <v>424</v>
      </c>
      <c r="E38" s="657">
        <v>43024</v>
      </c>
      <c r="F38" s="186">
        <v>500</v>
      </c>
      <c r="G38" s="89"/>
      <c r="H38" s="89"/>
      <c r="I38" s="89"/>
      <c r="J38" s="89"/>
      <c r="K38" s="89"/>
      <c r="L38" s="89"/>
    </row>
    <row r="39" spans="1:12" s="53" customFormat="1" ht="12.75">
      <c r="A39" s="32">
        <v>26</v>
      </c>
      <c r="B39" s="510" t="s">
        <v>467</v>
      </c>
      <c r="C39" s="52"/>
      <c r="D39" s="29">
        <v>1293</v>
      </c>
      <c r="E39" s="657">
        <v>43024</v>
      </c>
      <c r="F39" s="186">
        <v>10000</v>
      </c>
      <c r="G39" s="111"/>
      <c r="H39" s="89"/>
      <c r="I39" s="89"/>
      <c r="J39" s="89"/>
      <c r="K39" s="89"/>
      <c r="L39" s="89"/>
    </row>
    <row r="40" spans="1:12" s="53" customFormat="1" ht="12.75">
      <c r="A40" s="22">
        <v>27</v>
      </c>
      <c r="B40" s="510" t="s">
        <v>511</v>
      </c>
      <c r="C40" s="52"/>
      <c r="D40" s="29">
        <v>435</v>
      </c>
      <c r="E40" s="657">
        <v>43024</v>
      </c>
      <c r="F40" s="186">
        <v>100000</v>
      </c>
      <c r="G40" s="89"/>
      <c r="H40" s="89"/>
      <c r="I40" s="89"/>
      <c r="J40" s="89"/>
      <c r="K40" s="89"/>
      <c r="L40" s="89"/>
    </row>
    <row r="41" spans="1:12" s="53" customFormat="1" ht="12.75">
      <c r="A41" s="22">
        <v>28</v>
      </c>
      <c r="B41" s="513" t="s">
        <v>495</v>
      </c>
      <c r="C41" s="52"/>
      <c r="D41" s="29">
        <v>422</v>
      </c>
      <c r="E41" s="657">
        <v>43024</v>
      </c>
      <c r="F41" s="186">
        <v>500</v>
      </c>
      <c r="G41" s="101"/>
      <c r="H41" s="89"/>
      <c r="I41" s="89"/>
      <c r="J41" s="89"/>
      <c r="K41" s="89"/>
      <c r="L41" s="89"/>
    </row>
    <row r="42" spans="1:12" s="53" customFormat="1" ht="12.75">
      <c r="A42" s="32">
        <v>29</v>
      </c>
      <c r="B42" s="513" t="s">
        <v>495</v>
      </c>
      <c r="C42" s="52"/>
      <c r="D42" s="29">
        <v>423</v>
      </c>
      <c r="E42" s="657">
        <v>43024</v>
      </c>
      <c r="F42" s="186">
        <v>500</v>
      </c>
      <c r="G42" s="101"/>
      <c r="H42" s="89"/>
      <c r="I42" s="89"/>
      <c r="J42" s="89"/>
      <c r="K42" s="89"/>
      <c r="L42" s="89"/>
    </row>
    <row r="43" spans="1:12" s="53" customFormat="1" ht="44.25" thickBot="1">
      <c r="A43" s="674">
        <v>30</v>
      </c>
      <c r="B43" s="670" t="s">
        <v>512</v>
      </c>
      <c r="C43" s="667"/>
      <c r="D43" s="321">
        <v>5081</v>
      </c>
      <c r="E43" s="668">
        <v>43024</v>
      </c>
      <c r="F43" s="297">
        <v>10000</v>
      </c>
      <c r="G43" s="298">
        <f>SUM(F36:F43)</f>
        <v>132000</v>
      </c>
      <c r="H43" s="89"/>
      <c r="I43" s="89"/>
      <c r="J43" s="89"/>
      <c r="K43" s="89"/>
      <c r="L43" s="89"/>
    </row>
    <row r="44" spans="1:14" s="53" customFormat="1" ht="45.75" thickBot="1">
      <c r="A44" s="776">
        <v>31</v>
      </c>
      <c r="B44" s="775" t="s">
        <v>513</v>
      </c>
      <c r="C44" s="778"/>
      <c r="D44" s="785">
        <v>74433</v>
      </c>
      <c r="E44" s="786">
        <v>43025</v>
      </c>
      <c r="F44" s="779">
        <v>100000</v>
      </c>
      <c r="G44" s="298">
        <f>SUM(F44)</f>
        <v>100000</v>
      </c>
      <c r="H44" s="89"/>
      <c r="I44" s="968" t="s">
        <v>543</v>
      </c>
      <c r="J44" s="969"/>
      <c r="K44" s="970" t="s">
        <v>575</v>
      </c>
      <c r="L44" s="970"/>
      <c r="M44" s="970"/>
      <c r="N44" s="781" t="s">
        <v>634</v>
      </c>
    </row>
    <row r="45" spans="1:12" s="53" customFormat="1" ht="34.5" thickBot="1">
      <c r="A45" s="666">
        <v>32</v>
      </c>
      <c r="B45" s="679" t="s">
        <v>514</v>
      </c>
      <c r="C45" s="667"/>
      <c r="D45" s="321">
        <v>1174</v>
      </c>
      <c r="E45" s="668">
        <v>43026</v>
      </c>
      <c r="F45" s="669">
        <v>10000</v>
      </c>
      <c r="G45" s="298">
        <f>SUM(F45)</f>
        <v>10000</v>
      </c>
      <c r="H45" s="282"/>
      <c r="I45" s="282"/>
      <c r="J45" s="282"/>
      <c r="K45" s="89"/>
      <c r="L45" s="89"/>
    </row>
    <row r="46" spans="1:12" s="53" customFormat="1" ht="24">
      <c r="A46" s="112">
        <v>33</v>
      </c>
      <c r="B46" s="141" t="s">
        <v>515</v>
      </c>
      <c r="C46" s="365"/>
      <c r="D46" s="118">
        <v>2744</v>
      </c>
      <c r="E46" s="119">
        <v>43032</v>
      </c>
      <c r="F46" s="287">
        <v>10000</v>
      </c>
      <c r="G46" s="111"/>
      <c r="H46" s="182"/>
      <c r="I46" s="182"/>
      <c r="J46" s="182"/>
      <c r="K46" s="89"/>
      <c r="L46" s="89"/>
    </row>
    <row r="47" spans="1:16" s="53" customFormat="1" ht="30" thickBot="1">
      <c r="A47" s="777">
        <v>34</v>
      </c>
      <c r="B47" s="774" t="s">
        <v>516</v>
      </c>
      <c r="C47" s="780" t="s">
        <v>517</v>
      </c>
      <c r="D47" s="783">
        <v>496</v>
      </c>
      <c r="E47" s="784">
        <v>43007</v>
      </c>
      <c r="F47" s="662">
        <v>300000</v>
      </c>
      <c r="G47" s="680">
        <f>SUM(F46:F47)</f>
        <v>310000</v>
      </c>
      <c r="H47" s="182"/>
      <c r="I47" s="968" t="s">
        <v>573</v>
      </c>
      <c r="J47" s="973"/>
      <c r="K47" s="974" t="s">
        <v>574</v>
      </c>
      <c r="L47" s="974"/>
      <c r="M47" s="974"/>
      <c r="N47" s="782" t="s">
        <v>629</v>
      </c>
      <c r="O47" s="781" t="s">
        <v>630</v>
      </c>
      <c r="P47" s="787">
        <v>150000</v>
      </c>
    </row>
    <row r="48" spans="1:12" s="53" customFormat="1" ht="12.75">
      <c r="A48" s="265">
        <v>35</v>
      </c>
      <c r="B48" s="141" t="s">
        <v>376</v>
      </c>
      <c r="C48" s="365"/>
      <c r="D48" s="118">
        <v>397</v>
      </c>
      <c r="E48" s="119">
        <v>43033</v>
      </c>
      <c r="F48" s="287">
        <v>10000</v>
      </c>
      <c r="G48" s="89"/>
      <c r="H48" s="89"/>
      <c r="I48" s="89"/>
      <c r="J48" s="89"/>
      <c r="K48" s="89"/>
      <c r="L48" s="89"/>
    </row>
    <row r="49" spans="1:12" s="53" customFormat="1" ht="24.75" thickBot="1">
      <c r="A49" s="258">
        <v>36</v>
      </c>
      <c r="B49" s="259" t="s">
        <v>518</v>
      </c>
      <c r="C49" s="407"/>
      <c r="D49" s="261">
        <v>487</v>
      </c>
      <c r="E49" s="262">
        <v>43033</v>
      </c>
      <c r="F49" s="263">
        <v>5000</v>
      </c>
      <c r="G49" s="264">
        <f>SUM(F48:F49)</f>
        <v>15000</v>
      </c>
      <c r="H49" s="93"/>
      <c r="I49" s="93"/>
      <c r="J49" s="89"/>
      <c r="K49" s="89"/>
      <c r="L49" s="89"/>
    </row>
    <row r="50" spans="1:12" s="53" customFormat="1" ht="12.75">
      <c r="A50" s="112">
        <v>37</v>
      </c>
      <c r="B50" s="141" t="s">
        <v>520</v>
      </c>
      <c r="C50" s="365"/>
      <c r="D50" s="118">
        <v>6881</v>
      </c>
      <c r="E50" s="119">
        <v>43034</v>
      </c>
      <c r="F50" s="287">
        <v>10000</v>
      </c>
      <c r="G50" s="94"/>
      <c r="H50" s="93"/>
      <c r="I50" s="93"/>
      <c r="J50" s="89"/>
      <c r="K50" s="89"/>
      <c r="L50" s="89"/>
    </row>
    <row r="51" spans="1:12" s="53" customFormat="1" ht="12.75">
      <c r="A51" s="32">
        <v>38</v>
      </c>
      <c r="B51" s="63" t="s">
        <v>521</v>
      </c>
      <c r="C51" s="52"/>
      <c r="D51" s="29">
        <v>321</v>
      </c>
      <c r="E51" s="30">
        <v>43034</v>
      </c>
      <c r="F51" s="31">
        <v>10000</v>
      </c>
      <c r="G51" s="94"/>
      <c r="H51" s="93"/>
      <c r="I51" s="93"/>
      <c r="J51" s="89"/>
      <c r="K51" s="89"/>
      <c r="L51" s="89"/>
    </row>
    <row r="52" spans="1:12" s="53" customFormat="1" ht="13.5" thickBot="1">
      <c r="A52" s="258">
        <v>39</v>
      </c>
      <c r="B52" s="259" t="s">
        <v>522</v>
      </c>
      <c r="C52" s="407"/>
      <c r="D52" s="261">
        <v>358</v>
      </c>
      <c r="E52" s="262">
        <v>43034</v>
      </c>
      <c r="F52" s="263">
        <v>10000</v>
      </c>
      <c r="G52" s="264">
        <f>SUM(F50:F52)</f>
        <v>30000</v>
      </c>
      <c r="H52" s="93"/>
      <c r="I52" s="93"/>
      <c r="J52" s="89"/>
      <c r="K52" s="89"/>
      <c r="L52" s="89"/>
    </row>
    <row r="53" spans="1:12" s="53" customFormat="1" ht="23.25" thickBot="1">
      <c r="A53" s="266">
        <v>40</v>
      </c>
      <c r="B53" s="368" t="s">
        <v>109</v>
      </c>
      <c r="C53" s="681" t="s">
        <v>523</v>
      </c>
      <c r="D53" s="367">
        <v>463378</v>
      </c>
      <c r="E53" s="337">
        <v>43035</v>
      </c>
      <c r="F53" s="682">
        <v>-250000</v>
      </c>
      <c r="G53" s="683">
        <f>SUM(F53)</f>
        <v>-250000</v>
      </c>
      <c r="H53" s="902" t="s">
        <v>524</v>
      </c>
      <c r="I53" s="903"/>
      <c r="J53" s="903"/>
      <c r="K53" s="904"/>
      <c r="L53" s="89"/>
    </row>
    <row r="54" spans="1:12" s="33" customFormat="1" ht="13.5" thickBot="1">
      <c r="A54" s="266">
        <v>41</v>
      </c>
      <c r="B54" s="718" t="s">
        <v>525</v>
      </c>
      <c r="C54" s="507"/>
      <c r="D54" s="367">
        <v>56</v>
      </c>
      <c r="E54" s="337">
        <v>43038</v>
      </c>
      <c r="F54" s="338">
        <v>10000</v>
      </c>
      <c r="G54" s="272">
        <f>SUM(F54)</f>
        <v>10000</v>
      </c>
      <c r="H54" s="93"/>
      <c r="I54" s="93"/>
      <c r="J54" s="93"/>
      <c r="K54" s="93"/>
      <c r="L54" s="93"/>
    </row>
    <row r="55" spans="1:12" s="154" customFormat="1" ht="12.75">
      <c r="A55" s="112">
        <v>42</v>
      </c>
      <c r="B55" s="731"/>
      <c r="C55" s="731"/>
      <c r="D55" s="731"/>
      <c r="E55" s="731"/>
      <c r="F55" s="732"/>
      <c r="G55" s="91"/>
      <c r="H55" s="156"/>
      <c r="I55" s="156"/>
      <c r="J55" s="156"/>
      <c r="K55" s="156"/>
      <c r="L55" s="156"/>
    </row>
    <row r="56" spans="1:12" s="49" customFormat="1" ht="12.75">
      <c r="A56" s="26">
        <v>43</v>
      </c>
      <c r="B56" s="167"/>
      <c r="C56" s="54"/>
      <c r="D56" s="23"/>
      <c r="E56" s="24"/>
      <c r="F56" s="25"/>
      <c r="G56" s="155"/>
      <c r="H56" s="150"/>
      <c r="I56" s="150"/>
      <c r="J56" s="150"/>
      <c r="K56" s="150"/>
      <c r="L56" s="150"/>
    </row>
    <row r="57" spans="1:12" s="154" customFormat="1" ht="12.75">
      <c r="A57" s="151">
        <v>44</v>
      </c>
      <c r="B57" s="152"/>
      <c r="C57" s="153"/>
      <c r="D57" s="147"/>
      <c r="E57" s="183"/>
      <c r="F57" s="149"/>
      <c r="G57" s="91"/>
      <c r="H57" s="156"/>
      <c r="I57" s="156"/>
      <c r="J57" s="156"/>
      <c r="K57" s="156"/>
      <c r="L57" s="156"/>
    </row>
    <row r="58" spans="1:12" s="177" customFormat="1" ht="12.75">
      <c r="A58" s="26">
        <v>45</v>
      </c>
      <c r="B58" s="167"/>
      <c r="C58" s="85"/>
      <c r="D58" s="147"/>
      <c r="E58" s="183"/>
      <c r="F58" s="37"/>
      <c r="G58" s="91"/>
      <c r="H58" s="96"/>
      <c r="I58" s="216"/>
      <c r="J58" s="216"/>
      <c r="K58" s="216"/>
      <c r="L58" s="216"/>
    </row>
    <row r="59" spans="1:12" s="53" customFormat="1" ht="8.25">
      <c r="A59" s="110">
        <v>46</v>
      </c>
      <c r="B59" s="107"/>
      <c r="C59" s="52"/>
      <c r="D59" s="176"/>
      <c r="E59" s="108"/>
      <c r="F59" s="109"/>
      <c r="G59" s="101"/>
      <c r="H59" s="89"/>
      <c r="I59" s="89"/>
      <c r="J59" s="89"/>
      <c r="K59" s="89"/>
      <c r="L59" s="89"/>
    </row>
    <row r="60" spans="1:12" s="53" customFormat="1" ht="8.25">
      <c r="A60" s="110">
        <v>47</v>
      </c>
      <c r="B60" s="107"/>
      <c r="C60" s="52"/>
      <c r="D60" s="176"/>
      <c r="E60" s="108"/>
      <c r="F60" s="109"/>
      <c r="G60" s="101"/>
      <c r="H60" s="89"/>
      <c r="I60" s="89"/>
      <c r="J60" s="89"/>
      <c r="K60" s="89"/>
      <c r="L60" s="89"/>
    </row>
    <row r="61" spans="1:12" s="53" customFormat="1" ht="8.25">
      <c r="A61" s="110">
        <v>48</v>
      </c>
      <c r="B61" s="107"/>
      <c r="C61" s="52"/>
      <c r="D61" s="176"/>
      <c r="E61" s="108"/>
      <c r="F61" s="109"/>
      <c r="G61" s="101"/>
      <c r="H61" s="89"/>
      <c r="I61" s="89"/>
      <c r="J61" s="89"/>
      <c r="K61" s="89"/>
      <c r="L61" s="89"/>
    </row>
    <row r="62" spans="1:12" s="53" customFormat="1" ht="8.25">
      <c r="A62" s="110">
        <v>49</v>
      </c>
      <c r="B62" s="107"/>
      <c r="C62" s="52"/>
      <c r="D62" s="176"/>
      <c r="E62" s="108"/>
      <c r="F62" s="109"/>
      <c r="G62" s="101"/>
      <c r="H62" s="89"/>
      <c r="I62" s="89"/>
      <c r="J62" s="89"/>
      <c r="K62" s="89"/>
      <c r="L62" s="89"/>
    </row>
    <row r="63" spans="1:12" s="53" customFormat="1" ht="8.25">
      <c r="A63" s="110">
        <v>50</v>
      </c>
      <c r="B63" s="107"/>
      <c r="C63" s="52"/>
      <c r="D63" s="176"/>
      <c r="E63" s="108"/>
      <c r="F63" s="109"/>
      <c r="G63" s="101"/>
      <c r="H63" s="89"/>
      <c r="I63" s="89"/>
      <c r="J63" s="89"/>
      <c r="K63" s="89"/>
      <c r="L63" s="89"/>
    </row>
    <row r="64" spans="1:12" s="53" customFormat="1" ht="8.25">
      <c r="A64" s="110">
        <v>51</v>
      </c>
      <c r="B64" s="107"/>
      <c r="C64" s="52"/>
      <c r="D64" s="176"/>
      <c r="E64" s="108"/>
      <c r="F64" s="109"/>
      <c r="G64" s="101"/>
      <c r="H64" s="89"/>
      <c r="I64" s="89"/>
      <c r="J64" s="89"/>
      <c r="K64" s="89"/>
      <c r="L64" s="89"/>
    </row>
    <row r="65" spans="1:12" s="53" customFormat="1" ht="8.25">
      <c r="A65" s="110">
        <v>52</v>
      </c>
      <c r="B65" s="221"/>
      <c r="C65" s="52"/>
      <c r="D65" s="176"/>
      <c r="E65" s="108"/>
      <c r="F65" s="109"/>
      <c r="G65" s="642"/>
      <c r="H65" s="89"/>
      <c r="I65" s="89"/>
      <c r="J65" s="89"/>
      <c r="K65" s="89"/>
      <c r="L65" s="89"/>
    </row>
    <row r="66" spans="1:12" s="53" customFormat="1" ht="8.25">
      <c r="A66" s="110">
        <v>53</v>
      </c>
      <c r="B66" s="107"/>
      <c r="C66" s="52"/>
      <c r="D66" s="176"/>
      <c r="E66" s="108"/>
      <c r="F66" s="109"/>
      <c r="G66" s="101"/>
      <c r="H66" s="89"/>
      <c r="I66" s="89"/>
      <c r="J66" s="89"/>
      <c r="K66" s="89"/>
      <c r="L66" s="89"/>
    </row>
    <row r="67" spans="1:12" s="53" customFormat="1" ht="8.25">
      <c r="A67" s="110">
        <v>54</v>
      </c>
      <c r="B67" s="107"/>
      <c r="C67" s="52"/>
      <c r="D67" s="176"/>
      <c r="E67" s="108"/>
      <c r="F67" s="109"/>
      <c r="G67" s="111"/>
      <c r="H67" s="89"/>
      <c r="I67" s="89"/>
      <c r="J67" s="89"/>
      <c r="K67" s="89"/>
      <c r="L67" s="89"/>
    </row>
    <row r="68" spans="1:12" s="53" customFormat="1" ht="8.25">
      <c r="A68" s="110">
        <v>55</v>
      </c>
      <c r="B68" s="107"/>
      <c r="C68" s="52"/>
      <c r="D68" s="176"/>
      <c r="E68" s="108"/>
      <c r="F68" s="109"/>
      <c r="G68" s="101"/>
      <c r="H68" s="89"/>
      <c r="I68" s="89"/>
      <c r="J68" s="89"/>
      <c r="K68" s="89"/>
      <c r="L68" s="89"/>
    </row>
    <row r="69" spans="1:12" s="53" customFormat="1" ht="8.25">
      <c r="A69" s="110">
        <v>56</v>
      </c>
      <c r="B69" s="107"/>
      <c r="C69" s="52"/>
      <c r="D69" s="176"/>
      <c r="E69" s="108"/>
      <c r="F69" s="109"/>
      <c r="G69" s="111"/>
      <c r="H69" s="89"/>
      <c r="I69" s="89"/>
      <c r="J69" s="89"/>
      <c r="K69" s="89"/>
      <c r="L69" s="89"/>
    </row>
    <row r="70" spans="1:12" s="53" customFormat="1" ht="8.25">
      <c r="A70" s="110">
        <v>57</v>
      </c>
      <c r="B70" s="107"/>
      <c r="C70" s="52"/>
      <c r="D70" s="176"/>
      <c r="E70" s="108"/>
      <c r="F70" s="109"/>
      <c r="G70" s="111"/>
      <c r="H70" s="89"/>
      <c r="I70" s="89"/>
      <c r="J70" s="89"/>
      <c r="K70" s="89"/>
      <c r="L70" s="89"/>
    </row>
    <row r="71" spans="1:12" s="53" customFormat="1" ht="8.25">
      <c r="A71" s="110">
        <v>58</v>
      </c>
      <c r="B71" s="107"/>
      <c r="C71" s="52"/>
      <c r="D71" s="176"/>
      <c r="E71" s="108"/>
      <c r="F71" s="109"/>
      <c r="G71" s="101"/>
      <c r="H71" s="89"/>
      <c r="I71" s="89"/>
      <c r="J71" s="89"/>
      <c r="K71" s="89"/>
      <c r="L71" s="89"/>
    </row>
    <row r="72" spans="1:12" s="53" customFormat="1" ht="8.25">
      <c r="A72" s="110">
        <v>59</v>
      </c>
      <c r="B72" s="107"/>
      <c r="C72" s="52"/>
      <c r="D72" s="176"/>
      <c r="E72" s="108"/>
      <c r="F72" s="109"/>
      <c r="G72" s="101"/>
      <c r="H72" s="89"/>
      <c r="I72" s="89"/>
      <c r="J72" s="89"/>
      <c r="K72" s="89"/>
      <c r="L72" s="89"/>
    </row>
    <row r="73" spans="1:12" s="53" customFormat="1" ht="8.25">
      <c r="A73" s="110">
        <v>60</v>
      </c>
      <c r="B73" s="107"/>
      <c r="C73" s="52"/>
      <c r="D73" s="176"/>
      <c r="E73" s="108"/>
      <c r="F73" s="109"/>
      <c r="G73" s="101"/>
      <c r="H73" s="89"/>
      <c r="I73" s="89"/>
      <c r="J73" s="89"/>
      <c r="K73" s="89"/>
      <c r="L73" s="89"/>
    </row>
    <row r="74" spans="1:12" s="53" customFormat="1" ht="8.25">
      <c r="A74" s="110">
        <v>61</v>
      </c>
      <c r="B74" s="107"/>
      <c r="C74" s="52"/>
      <c r="D74" s="176"/>
      <c r="E74" s="108"/>
      <c r="F74" s="109"/>
      <c r="G74" s="101"/>
      <c r="H74" s="89"/>
      <c r="I74" s="89"/>
      <c r="J74" s="89"/>
      <c r="K74" s="89"/>
      <c r="L74" s="89"/>
    </row>
    <row r="75" spans="1:12" s="53" customFormat="1" ht="8.25">
      <c r="A75" s="110">
        <v>62</v>
      </c>
      <c r="B75" s="107"/>
      <c r="C75" s="52"/>
      <c r="D75" s="176"/>
      <c r="E75" s="108"/>
      <c r="F75" s="109"/>
      <c r="G75" s="111"/>
      <c r="H75" s="89"/>
      <c r="I75" s="89"/>
      <c r="J75" s="89"/>
      <c r="K75" s="89"/>
      <c r="L75" s="89"/>
    </row>
    <row r="76" spans="1:12" s="53" customFormat="1" ht="8.25">
      <c r="A76" s="110">
        <v>63</v>
      </c>
      <c r="B76" s="107"/>
      <c r="C76" s="52"/>
      <c r="D76" s="176"/>
      <c r="E76" s="108"/>
      <c r="F76" s="109"/>
      <c r="G76" s="101"/>
      <c r="H76" s="89"/>
      <c r="I76" s="89"/>
      <c r="J76" s="89"/>
      <c r="K76" s="89"/>
      <c r="L76" s="89"/>
    </row>
    <row r="77" spans="1:12" s="53" customFormat="1" ht="8.25">
      <c r="A77" s="110">
        <v>64</v>
      </c>
      <c r="B77" s="107"/>
      <c r="C77" s="52"/>
      <c r="D77" s="176"/>
      <c r="E77" s="108"/>
      <c r="F77" s="109"/>
      <c r="G77" s="101"/>
      <c r="H77" s="89"/>
      <c r="I77" s="89"/>
      <c r="J77" s="89"/>
      <c r="K77" s="89"/>
      <c r="L77" s="89"/>
    </row>
    <row r="78" spans="1:12" s="53" customFormat="1" ht="8.25">
      <c r="A78" s="110">
        <v>65</v>
      </c>
      <c r="B78" s="107"/>
      <c r="C78" s="52"/>
      <c r="D78" s="176"/>
      <c r="E78" s="108"/>
      <c r="F78" s="109"/>
      <c r="G78" s="642"/>
      <c r="H78" s="89"/>
      <c r="I78" s="89"/>
      <c r="J78" s="89"/>
      <c r="K78" s="89"/>
      <c r="L78" s="89"/>
    </row>
    <row r="79" spans="1:12" s="53" customFormat="1" ht="8.25">
      <c r="A79" s="110"/>
      <c r="B79" s="107"/>
      <c r="C79" s="52"/>
      <c r="D79" s="176"/>
      <c r="E79" s="108"/>
      <c r="F79" s="109"/>
      <c r="G79" s="101"/>
      <c r="H79" s="89"/>
      <c r="I79" s="89"/>
      <c r="J79" s="89"/>
      <c r="K79" s="89"/>
      <c r="L79" s="89"/>
    </row>
    <row r="80" spans="1:12" s="53" customFormat="1" ht="8.25">
      <c r="A80" s="631"/>
      <c r="B80" s="325"/>
      <c r="C80" s="365"/>
      <c r="D80" s="632"/>
      <c r="E80" s="643"/>
      <c r="F80" s="109"/>
      <c r="G80" s="101"/>
      <c r="H80" s="89"/>
      <c r="I80" s="89"/>
      <c r="J80" s="89"/>
      <c r="K80" s="89"/>
      <c r="L80" s="89"/>
    </row>
    <row r="81" spans="1:12" ht="12.75">
      <c r="A81" s="67"/>
      <c r="B81" s="68"/>
      <c r="C81" s="69"/>
      <c r="D81" s="179"/>
      <c r="E81" s="72" t="s">
        <v>13</v>
      </c>
      <c r="F81" s="215">
        <f>SUM(F14:F80)</f>
        <v>-378000</v>
      </c>
      <c r="G81" s="73"/>
      <c r="H81" s="1"/>
      <c r="I81" s="1"/>
      <c r="J81" s="1"/>
      <c r="K81" s="1"/>
      <c r="L81" s="1"/>
    </row>
    <row r="82" spans="1:14" ht="12.75">
      <c r="A82" s="4"/>
      <c r="B82" s="68"/>
      <c r="C82" s="14"/>
      <c r="D82" s="179"/>
      <c r="E82" s="78" t="s">
        <v>12</v>
      </c>
      <c r="F82" s="170"/>
      <c r="G82" s="74"/>
      <c r="H82" s="1"/>
      <c r="I82" s="1"/>
      <c r="J82" s="1"/>
      <c r="K82" s="1"/>
      <c r="L82" s="1"/>
      <c r="M82" s="1"/>
      <c r="N82" s="1"/>
    </row>
    <row r="83" spans="1:12" ht="12.75">
      <c r="A83" s="97"/>
      <c r="B83" s="9"/>
      <c r="C83" s="17"/>
      <c r="D83" s="180"/>
      <c r="E83" s="3"/>
      <c r="F83" s="10"/>
      <c r="H83" s="1"/>
      <c r="I83" s="1"/>
      <c r="J83" s="1"/>
      <c r="K83" s="1"/>
      <c r="L83" s="1"/>
    </row>
    <row r="84" spans="1:12" ht="12.75">
      <c r="A84" s="5"/>
      <c r="B84" s="7"/>
      <c r="D84" s="174"/>
      <c r="E84" s="7"/>
      <c r="F84" s="11"/>
      <c r="H84" s="1"/>
      <c r="I84" s="1"/>
      <c r="J84" s="1"/>
      <c r="K84" s="1"/>
      <c r="L84" s="1"/>
    </row>
    <row r="85" spans="1:12" ht="12.75">
      <c r="A85" s="1"/>
      <c r="B85" s="8"/>
      <c r="D85" s="178"/>
      <c r="E85" s="2"/>
      <c r="F85" s="11"/>
      <c r="H85" s="1"/>
      <c r="I85" s="1"/>
      <c r="J85" s="1"/>
      <c r="K85" s="1"/>
      <c r="L85" s="1"/>
    </row>
    <row r="86" spans="1:12" ht="12.75">
      <c r="A86" s="5" t="s">
        <v>1</v>
      </c>
      <c r="B86" s="7"/>
      <c r="D86" s="178"/>
      <c r="E86" s="2"/>
      <c r="F86" s="11" t="s">
        <v>9</v>
      </c>
      <c r="H86" s="1"/>
      <c r="I86" s="1"/>
      <c r="J86" s="1"/>
      <c r="K86" s="1"/>
      <c r="L86" s="1"/>
    </row>
    <row r="87" spans="1:12" ht="12.75">
      <c r="A87" s="1"/>
      <c r="B87" s="8"/>
      <c r="D87" s="178"/>
      <c r="E87" s="2"/>
      <c r="F87" s="6"/>
      <c r="G87" s="1"/>
      <c r="H87" s="1"/>
      <c r="I87" s="1"/>
      <c r="J87" s="1"/>
      <c r="K87" s="1"/>
      <c r="L87" s="1"/>
    </row>
    <row r="88" spans="1:12" ht="12.75">
      <c r="A88" s="862" t="s">
        <v>16</v>
      </c>
      <c r="B88" s="862"/>
      <c r="C88" s="859" t="s">
        <v>17</v>
      </c>
      <c r="D88" s="859"/>
      <c r="E88" s="859"/>
      <c r="F88" s="859"/>
      <c r="H88" s="1"/>
      <c r="I88" s="1"/>
      <c r="J88" s="1"/>
      <c r="K88" s="1"/>
      <c r="L88" s="1"/>
    </row>
    <row r="89" spans="1:12" ht="12.75">
      <c r="A89" s="115"/>
      <c r="B89" s="115"/>
      <c r="C89" s="859"/>
      <c r="D89" s="859"/>
      <c r="E89" s="859"/>
      <c r="F89" s="859"/>
      <c r="H89" s="1"/>
      <c r="I89" s="1"/>
      <c r="J89" s="1"/>
      <c r="K89" s="1"/>
      <c r="L89" s="1"/>
    </row>
    <row r="90" spans="1:13" ht="12.75">
      <c r="A90" s="115"/>
      <c r="B90" s="115"/>
      <c r="C90" s="859"/>
      <c r="D90" s="859"/>
      <c r="E90" s="859"/>
      <c r="F90" s="859"/>
      <c r="G90" s="1"/>
      <c r="H90" s="1"/>
      <c r="I90" s="1"/>
      <c r="J90" s="1"/>
      <c r="K90" s="1"/>
      <c r="L90" s="1"/>
      <c r="M90" s="1"/>
    </row>
    <row r="91" spans="7:13" ht="12.75">
      <c r="G91" s="1"/>
      <c r="H91" s="1"/>
      <c r="I91" s="1"/>
      <c r="J91" s="1"/>
      <c r="K91" s="1"/>
      <c r="L91" s="1"/>
      <c r="M91" s="1"/>
    </row>
    <row r="92" spans="7:13" ht="12.75">
      <c r="G92" s="1"/>
      <c r="H92" s="1"/>
      <c r="I92" s="1"/>
      <c r="J92" s="1"/>
      <c r="K92" s="1"/>
      <c r="L92" s="1"/>
      <c r="M92" s="1"/>
    </row>
    <row r="93" spans="7:13" ht="12.75">
      <c r="G93" s="1"/>
      <c r="H93" s="1"/>
      <c r="I93" s="1"/>
      <c r="J93" s="1"/>
      <c r="K93" s="1"/>
      <c r="L93" s="1"/>
      <c r="M93" s="1"/>
    </row>
    <row r="94" spans="7:13" ht="12.75">
      <c r="G94" s="1"/>
      <c r="H94" s="1"/>
      <c r="I94" s="1"/>
      <c r="J94" s="1"/>
      <c r="K94" s="1"/>
      <c r="L94" s="1"/>
      <c r="M94" s="1"/>
    </row>
    <row r="95" spans="7:13" ht="12.75">
      <c r="G95" s="1"/>
      <c r="H95" s="1"/>
      <c r="I95" s="1"/>
      <c r="J95" s="1"/>
      <c r="K95" s="1"/>
      <c r="L95" s="1"/>
      <c r="M95" s="1"/>
    </row>
    <row r="96" spans="7:13" ht="12.75">
      <c r="G96" s="1"/>
      <c r="H96" s="1"/>
      <c r="I96" s="1"/>
      <c r="J96" s="1"/>
      <c r="K96" s="1"/>
      <c r="L96" s="1"/>
      <c r="M96" s="1"/>
    </row>
    <row r="97" spans="7:13" ht="12.75">
      <c r="G97" s="1"/>
      <c r="H97" s="1"/>
      <c r="I97" s="1"/>
      <c r="J97" s="1"/>
      <c r="K97" s="1"/>
      <c r="L97" s="1"/>
      <c r="M97" s="1"/>
    </row>
    <row r="98" spans="7:13" ht="12.75">
      <c r="G98" s="1"/>
      <c r="H98" s="1"/>
      <c r="I98" s="1"/>
      <c r="J98" s="1"/>
      <c r="K98" s="1"/>
      <c r="L98" s="1"/>
      <c r="M98" s="1"/>
    </row>
    <row r="99" spans="7:13" ht="12.75">
      <c r="G99" s="1"/>
      <c r="H99" s="1"/>
      <c r="I99" s="1"/>
      <c r="J99" s="1"/>
      <c r="K99" s="1"/>
      <c r="L99" s="1"/>
      <c r="M99" s="1"/>
    </row>
    <row r="100" spans="7:13" ht="12.75">
      <c r="G100" s="1"/>
      <c r="H100" s="1"/>
      <c r="I100" s="1"/>
      <c r="J100" s="1"/>
      <c r="K100" s="1"/>
      <c r="L100" s="1"/>
      <c r="M100" s="1"/>
    </row>
    <row r="101" spans="7:13" ht="12.75">
      <c r="G101" s="1"/>
      <c r="H101" s="1"/>
      <c r="I101" s="1"/>
      <c r="J101" s="1"/>
      <c r="K101" s="1"/>
      <c r="L101" s="1"/>
      <c r="M101" s="1"/>
    </row>
    <row r="102" spans="7:13" ht="12.75">
      <c r="G102" s="1"/>
      <c r="H102" s="1"/>
      <c r="I102" s="1"/>
      <c r="J102" s="1"/>
      <c r="K102" s="1"/>
      <c r="L102" s="1"/>
      <c r="M102" s="1"/>
    </row>
    <row r="103" spans="7:13" ht="12.75">
      <c r="G103" s="1"/>
      <c r="H103" s="1"/>
      <c r="I103" s="1"/>
      <c r="J103" s="1"/>
      <c r="K103" s="1"/>
      <c r="L103" s="1"/>
      <c r="M103" s="1"/>
    </row>
    <row r="104" spans="7:13" ht="12.75">
      <c r="G104" s="1"/>
      <c r="H104" s="1"/>
      <c r="I104" s="1"/>
      <c r="J104" s="1"/>
      <c r="K104" s="1"/>
      <c r="L104" s="1"/>
      <c r="M104" s="1"/>
    </row>
    <row r="105" spans="7:13" ht="12.75">
      <c r="G105" s="1"/>
      <c r="H105" s="1"/>
      <c r="I105" s="1"/>
      <c r="J105" s="1"/>
      <c r="K105" s="1"/>
      <c r="L105" s="1"/>
      <c r="M105" s="1"/>
    </row>
    <row r="106" spans="7:13" ht="12.75">
      <c r="G106" s="1"/>
      <c r="H106" s="1"/>
      <c r="I106" s="1"/>
      <c r="J106" s="1"/>
      <c r="K106" s="1"/>
      <c r="L106" s="1"/>
      <c r="M106" s="1"/>
    </row>
    <row r="107" spans="7:13" ht="12.75">
      <c r="G107" s="1"/>
      <c r="H107" s="1"/>
      <c r="I107" s="1"/>
      <c r="J107" s="1"/>
      <c r="K107" s="1"/>
      <c r="L107" s="1"/>
      <c r="M107" s="1"/>
    </row>
    <row r="108" spans="7:13" ht="12.75">
      <c r="G108" s="1"/>
      <c r="H108" s="1"/>
      <c r="I108" s="1"/>
      <c r="J108" s="1"/>
      <c r="K108" s="1"/>
      <c r="L108" s="1"/>
      <c r="M108" s="1"/>
    </row>
    <row r="109" spans="7:13" ht="12.75">
      <c r="G109" s="1"/>
      <c r="H109" s="1"/>
      <c r="I109" s="1"/>
      <c r="J109" s="1"/>
      <c r="K109" s="1"/>
      <c r="L109" s="1"/>
      <c r="M109" s="1"/>
    </row>
    <row r="110" spans="7:13" ht="12.75">
      <c r="G110" s="1"/>
      <c r="H110" s="1"/>
      <c r="I110" s="1"/>
      <c r="J110" s="1"/>
      <c r="K110" s="1"/>
      <c r="L110" s="1"/>
      <c r="M110" s="1"/>
    </row>
    <row r="111" spans="7:13" ht="12.75">
      <c r="G111" s="1"/>
      <c r="H111" s="1"/>
      <c r="I111" s="1"/>
      <c r="J111" s="1"/>
      <c r="K111" s="1"/>
      <c r="L111" s="1"/>
      <c r="M111" s="1"/>
    </row>
    <row r="112" spans="7:13" ht="12.75">
      <c r="G112" s="1"/>
      <c r="H112" s="1"/>
      <c r="I112" s="1"/>
      <c r="J112" s="1"/>
      <c r="K112" s="1"/>
      <c r="L112" s="1"/>
      <c r="M112" s="1"/>
    </row>
    <row r="113" spans="7:13" ht="12.75">
      <c r="G113" s="1"/>
      <c r="H113" s="1"/>
      <c r="I113" s="1"/>
      <c r="J113" s="1"/>
      <c r="K113" s="1"/>
      <c r="L113" s="1"/>
      <c r="M113" s="1"/>
    </row>
    <row r="114" spans="7:13" ht="12.75">
      <c r="G114" s="1"/>
      <c r="H114" s="1"/>
      <c r="I114" s="1"/>
      <c r="J114" s="1"/>
      <c r="K114" s="1"/>
      <c r="L114" s="1"/>
      <c r="M114" s="1"/>
    </row>
    <row r="115" spans="7:13" ht="12.75">
      <c r="G115" s="1"/>
      <c r="H115" s="1"/>
      <c r="I115" s="1"/>
      <c r="J115" s="1"/>
      <c r="K115" s="1"/>
      <c r="L115" s="1"/>
      <c r="M115" s="1"/>
    </row>
    <row r="116" spans="7:13" ht="12.75">
      <c r="G116" s="1"/>
      <c r="H116" s="1"/>
      <c r="I116" s="1"/>
      <c r="J116" s="1"/>
      <c r="K116" s="1"/>
      <c r="L116" s="1"/>
      <c r="M116" s="1"/>
    </row>
    <row r="117" spans="7:13" ht="12.75">
      <c r="G117" s="1"/>
      <c r="H117" s="1"/>
      <c r="I117" s="1"/>
      <c r="J117" s="1"/>
      <c r="K117" s="1"/>
      <c r="L117" s="1"/>
      <c r="M117" s="1"/>
    </row>
    <row r="118" spans="7:13" ht="12.75">
      <c r="G118" s="1"/>
      <c r="H118" s="1"/>
      <c r="I118" s="1"/>
      <c r="J118" s="1"/>
      <c r="K118" s="1"/>
      <c r="L118" s="1"/>
      <c r="M118" s="1"/>
    </row>
    <row r="119" spans="7:13" ht="12.75">
      <c r="G119" s="1"/>
      <c r="H119" s="1"/>
      <c r="I119" s="1"/>
      <c r="J119" s="1"/>
      <c r="K119" s="1"/>
      <c r="L119" s="1"/>
      <c r="M119" s="1"/>
    </row>
    <row r="120" spans="7:13" ht="12.75">
      <c r="G120" s="1"/>
      <c r="H120" s="1"/>
      <c r="I120" s="1"/>
      <c r="J120" s="1"/>
      <c r="K120" s="1"/>
      <c r="L120" s="1"/>
      <c r="M120" s="1"/>
    </row>
    <row r="121" spans="7:13" ht="12.75">
      <c r="G121" s="1"/>
      <c r="H121" s="1"/>
      <c r="I121" s="1"/>
      <c r="J121" s="1"/>
      <c r="K121" s="1"/>
      <c r="L121" s="1"/>
      <c r="M121" s="1"/>
    </row>
    <row r="122" spans="7:13" ht="12.75">
      <c r="G122" s="1"/>
      <c r="H122" s="1"/>
      <c r="I122" s="1"/>
      <c r="J122" s="1"/>
      <c r="K122" s="1"/>
      <c r="L122" s="1"/>
      <c r="M122" s="1"/>
    </row>
  </sheetData>
  <sheetProtection/>
  <mergeCells count="22">
    <mergeCell ref="I44:J44"/>
    <mergeCell ref="K44:M44"/>
    <mergeCell ref="I34:K34"/>
    <mergeCell ref="H53:K53"/>
    <mergeCell ref="I47:J47"/>
    <mergeCell ref="K47:M47"/>
    <mergeCell ref="C88:F90"/>
    <mergeCell ref="A9:A13"/>
    <mergeCell ref="B9:B13"/>
    <mergeCell ref="C9:C13"/>
    <mergeCell ref="D9:D13"/>
    <mergeCell ref="A88:B88"/>
    <mergeCell ref="E9:F9"/>
    <mergeCell ref="E10:F12"/>
    <mergeCell ref="E1:F1"/>
    <mergeCell ref="E2:F2"/>
    <mergeCell ref="E3:F3"/>
    <mergeCell ref="B6:E6"/>
    <mergeCell ref="I15:K15"/>
    <mergeCell ref="I16:K16"/>
    <mergeCell ref="I17:K17"/>
    <mergeCell ref="I18:K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5"/>
  <sheetViews>
    <sheetView zoomScale="130" zoomScaleNormal="130" zoomScalePageLayoutView="0" workbookViewId="0" topLeftCell="A103">
      <selection activeCell="B105" sqref="B105"/>
    </sheetView>
  </sheetViews>
  <sheetFormatPr defaultColWidth="9.00390625" defaultRowHeight="12.75"/>
  <cols>
    <col min="1" max="1" width="5.125" style="0" customWidth="1"/>
    <col min="2" max="2" width="21.00390625" style="0" customWidth="1"/>
    <col min="3" max="3" width="10.375" style="8" customWidth="1"/>
    <col min="4" max="4" width="9.125" style="33" customWidth="1"/>
    <col min="5" max="5" width="13.00390625" style="0" customWidth="1"/>
    <col min="6" max="6" width="14.625" style="0" customWidth="1"/>
    <col min="7" max="7" width="14.75390625" style="154" customWidth="1"/>
    <col min="10" max="10" width="16.25390625" style="0" customWidth="1"/>
  </cols>
  <sheetData>
    <row r="1" spans="1:7" ht="12.75">
      <c r="A1" s="1"/>
      <c r="B1" s="8"/>
      <c r="D1" s="178"/>
      <c r="E1" s="884" t="s">
        <v>11</v>
      </c>
      <c r="F1" s="884"/>
      <c r="G1" s="33"/>
    </row>
    <row r="2" spans="1:7" ht="12.75">
      <c r="A2" s="1"/>
      <c r="B2" s="8"/>
      <c r="D2" s="178"/>
      <c r="E2" s="884" t="s">
        <v>10</v>
      </c>
      <c r="F2" s="884"/>
      <c r="G2" s="33"/>
    </row>
    <row r="3" spans="1:7" ht="12.75">
      <c r="A3" s="1"/>
      <c r="B3" s="8"/>
      <c r="D3" s="178"/>
      <c r="E3" s="884" t="s">
        <v>15</v>
      </c>
      <c r="F3" s="884"/>
      <c r="G3" s="33"/>
    </row>
    <row r="4" spans="1:7" ht="12.75">
      <c r="A4" s="1"/>
      <c r="B4" s="8"/>
      <c r="D4" s="178"/>
      <c r="E4" s="2"/>
      <c r="F4" s="6"/>
      <c r="G4" s="33"/>
    </row>
    <row r="5" spans="1:7" ht="12.75">
      <c r="A5" s="1"/>
      <c r="B5" s="5" t="s">
        <v>5</v>
      </c>
      <c r="D5" s="174"/>
      <c r="E5" s="7"/>
      <c r="F5" s="7"/>
      <c r="G5" s="33"/>
    </row>
    <row r="6" spans="1:7" ht="12.75">
      <c r="A6" s="1"/>
      <c r="B6" s="873" t="s">
        <v>598</v>
      </c>
      <c r="C6" s="873"/>
      <c r="D6" s="873"/>
      <c r="E6" s="873"/>
      <c r="F6" s="7"/>
      <c r="G6" s="33"/>
    </row>
    <row r="7" spans="1:7" ht="12.75">
      <c r="A7" s="1"/>
      <c r="B7" s="8"/>
      <c r="C7" s="122"/>
      <c r="D7" s="178"/>
      <c r="E7" s="2"/>
      <c r="F7" s="6"/>
      <c r="G7" s="33"/>
    </row>
    <row r="8" spans="1:7" ht="12.75">
      <c r="A8" s="1"/>
      <c r="B8" s="8"/>
      <c r="C8" s="122"/>
      <c r="D8" s="178"/>
      <c r="E8" s="2"/>
      <c r="F8" s="6"/>
      <c r="G8" s="33"/>
    </row>
    <row r="9" spans="1:7" ht="12.75">
      <c r="A9" s="876" t="s">
        <v>6</v>
      </c>
      <c r="B9" s="878" t="s">
        <v>2</v>
      </c>
      <c r="C9" s="981" t="s">
        <v>7</v>
      </c>
      <c r="D9" s="966" t="s">
        <v>6</v>
      </c>
      <c r="E9" s="975" t="s">
        <v>4</v>
      </c>
      <c r="F9" s="976"/>
      <c r="G9" s="33"/>
    </row>
    <row r="10" spans="1:7" ht="12.75">
      <c r="A10" s="876"/>
      <c r="B10" s="879"/>
      <c r="C10" s="982"/>
      <c r="D10" s="967"/>
      <c r="E10" s="864" t="s">
        <v>8</v>
      </c>
      <c r="F10" s="865"/>
      <c r="G10" s="33"/>
    </row>
    <row r="11" spans="1:7" ht="12.75">
      <c r="A11" s="876"/>
      <c r="B11" s="879"/>
      <c r="C11" s="982"/>
      <c r="D11" s="967"/>
      <c r="E11" s="866"/>
      <c r="F11" s="867"/>
      <c r="G11" s="33"/>
    </row>
    <row r="12" spans="1:7" ht="30" customHeight="1">
      <c r="A12" s="876"/>
      <c r="B12" s="879"/>
      <c r="C12" s="982"/>
      <c r="D12" s="967"/>
      <c r="E12" s="868"/>
      <c r="F12" s="869"/>
      <c r="G12" s="33"/>
    </row>
    <row r="13" spans="1:7" ht="12.75">
      <c r="A13" s="877"/>
      <c r="B13" s="879"/>
      <c r="C13" s="982"/>
      <c r="D13" s="967"/>
      <c r="E13" s="12" t="s">
        <v>3</v>
      </c>
      <c r="F13" s="13" t="s">
        <v>0</v>
      </c>
      <c r="G13" s="33"/>
    </row>
    <row r="14" spans="1:11" ht="13.5" thickBot="1">
      <c r="A14" s="258">
        <v>1</v>
      </c>
      <c r="B14" s="430" t="s">
        <v>526</v>
      </c>
      <c r="C14" s="290"/>
      <c r="D14" s="261">
        <v>277</v>
      </c>
      <c r="E14" s="262">
        <v>43039</v>
      </c>
      <c r="F14" s="263">
        <v>10000</v>
      </c>
      <c r="G14" s="264">
        <f>SUM(F14)</f>
        <v>10000</v>
      </c>
      <c r="H14" s="71"/>
      <c r="I14" s="71"/>
      <c r="J14" s="71"/>
      <c r="K14" s="71"/>
    </row>
    <row r="15" spans="1:11" ht="25.5">
      <c r="A15" s="265">
        <v>2</v>
      </c>
      <c r="B15" s="113" t="s">
        <v>527</v>
      </c>
      <c r="C15" s="685"/>
      <c r="D15" s="118">
        <v>55649</v>
      </c>
      <c r="E15" s="119">
        <v>43040</v>
      </c>
      <c r="F15" s="287">
        <v>10000</v>
      </c>
      <c r="G15" s="93"/>
      <c r="H15" s="488"/>
      <c r="I15" s="216"/>
      <c r="J15" s="216"/>
      <c r="K15" s="216"/>
    </row>
    <row r="16" spans="1:11" ht="26.25" thickBot="1">
      <c r="A16" s="258">
        <v>3</v>
      </c>
      <c r="B16" s="430" t="s">
        <v>528</v>
      </c>
      <c r="C16" s="290"/>
      <c r="D16" s="261">
        <v>59838</v>
      </c>
      <c r="E16" s="262">
        <v>43040</v>
      </c>
      <c r="F16" s="263">
        <v>10000</v>
      </c>
      <c r="G16" s="264">
        <f>SUM(F15:F16)</f>
        <v>20000</v>
      </c>
      <c r="H16" s="73"/>
      <c r="I16" s="73"/>
      <c r="J16" s="73"/>
      <c r="K16" s="73"/>
    </row>
    <row r="17" spans="1:11" ht="25.5">
      <c r="A17" s="112">
        <v>4</v>
      </c>
      <c r="B17" s="113" t="s">
        <v>529</v>
      </c>
      <c r="C17" s="685"/>
      <c r="D17" s="118">
        <v>1950</v>
      </c>
      <c r="E17" s="119">
        <v>43041</v>
      </c>
      <c r="F17" s="287">
        <v>10000</v>
      </c>
      <c r="G17" s="93"/>
      <c r="H17" s="488"/>
      <c r="I17" s="216"/>
      <c r="J17" s="216"/>
      <c r="K17" s="216"/>
    </row>
    <row r="18" spans="1:11" ht="20.25" thickBot="1">
      <c r="A18" s="280">
        <v>5</v>
      </c>
      <c r="B18" s="430" t="s">
        <v>530</v>
      </c>
      <c r="C18" s="686" t="s">
        <v>531</v>
      </c>
      <c r="D18" s="261">
        <v>700</v>
      </c>
      <c r="E18" s="262">
        <v>43038</v>
      </c>
      <c r="F18" s="297">
        <v>10000</v>
      </c>
      <c r="G18" s="264">
        <f>SUM(F17:F18)</f>
        <v>20000</v>
      </c>
      <c r="H18" s="184"/>
      <c r="I18" s="184"/>
      <c r="J18" s="73"/>
      <c r="K18" s="73"/>
    </row>
    <row r="19" spans="1:11" ht="12.75">
      <c r="A19" s="112">
        <v>6</v>
      </c>
      <c r="B19" s="113" t="s">
        <v>532</v>
      </c>
      <c r="C19" s="685"/>
      <c r="D19" s="118">
        <v>800</v>
      </c>
      <c r="E19" s="119">
        <v>43042</v>
      </c>
      <c r="F19" s="295">
        <v>10000</v>
      </c>
      <c r="G19" s="94"/>
      <c r="H19" s="488"/>
      <c r="I19" s="216"/>
      <c r="J19" s="216"/>
      <c r="K19" s="216"/>
    </row>
    <row r="20" spans="1:11" ht="25.5">
      <c r="A20" s="22">
        <v>7</v>
      </c>
      <c r="B20" s="55" t="s">
        <v>533</v>
      </c>
      <c r="C20" s="189"/>
      <c r="D20" s="29">
        <v>403</v>
      </c>
      <c r="E20" s="30">
        <v>43042</v>
      </c>
      <c r="F20" s="186">
        <v>10000</v>
      </c>
      <c r="G20" s="94"/>
      <c r="H20" s="184"/>
      <c r="I20" s="184"/>
      <c r="J20" s="73"/>
      <c r="K20" s="73"/>
    </row>
    <row r="21" spans="1:11" ht="12.75">
      <c r="A21" s="32">
        <v>8</v>
      </c>
      <c r="B21" s="55" t="s">
        <v>532</v>
      </c>
      <c r="C21" s="18"/>
      <c r="D21" s="29">
        <v>797</v>
      </c>
      <c r="E21" s="30">
        <v>43042</v>
      </c>
      <c r="F21" s="186">
        <v>10000</v>
      </c>
      <c r="G21" s="93"/>
      <c r="H21" s="184"/>
      <c r="I21" s="184"/>
      <c r="J21" s="73"/>
      <c r="K21" s="73"/>
    </row>
    <row r="22" spans="1:11" ht="12.75">
      <c r="A22" s="22">
        <v>9</v>
      </c>
      <c r="B22" s="55" t="s">
        <v>534</v>
      </c>
      <c r="C22" s="18"/>
      <c r="D22" s="29">
        <v>1158</v>
      </c>
      <c r="E22" s="30">
        <v>43042</v>
      </c>
      <c r="F22" s="186">
        <v>10000</v>
      </c>
      <c r="G22" s="93"/>
      <c r="H22" s="184"/>
      <c r="I22" s="184"/>
      <c r="J22" s="73"/>
      <c r="K22" s="73"/>
    </row>
    <row r="23" spans="1:11" ht="12.75">
      <c r="A23" s="22">
        <v>10</v>
      </c>
      <c r="B23" s="55" t="s">
        <v>532</v>
      </c>
      <c r="C23" s="18"/>
      <c r="D23" s="29">
        <v>798</v>
      </c>
      <c r="E23" s="30">
        <v>43042</v>
      </c>
      <c r="F23" s="31">
        <v>10000</v>
      </c>
      <c r="G23" s="94"/>
      <c r="H23" s="73"/>
      <c r="I23" s="73"/>
      <c r="J23" s="73"/>
      <c r="K23" s="73"/>
    </row>
    <row r="24" spans="1:11" ht="13.5" thickBot="1">
      <c r="A24" s="280">
        <v>11</v>
      </c>
      <c r="B24" s="430" t="s">
        <v>532</v>
      </c>
      <c r="C24" s="290"/>
      <c r="D24" s="261">
        <v>799</v>
      </c>
      <c r="E24" s="262">
        <v>43042</v>
      </c>
      <c r="F24" s="263">
        <v>10000</v>
      </c>
      <c r="G24" s="264">
        <f>SUM(F19:F24)</f>
        <v>60000</v>
      </c>
      <c r="H24" s="73"/>
      <c r="I24" s="73"/>
      <c r="J24" s="73"/>
      <c r="K24" s="73"/>
    </row>
    <row r="25" spans="1:11" ht="25.5">
      <c r="A25" s="112">
        <v>12</v>
      </c>
      <c r="B25" s="113" t="s">
        <v>535</v>
      </c>
      <c r="C25" s="273"/>
      <c r="D25" s="118">
        <v>286</v>
      </c>
      <c r="E25" s="119">
        <v>43046</v>
      </c>
      <c r="F25" s="287">
        <v>10000</v>
      </c>
      <c r="G25" s="93"/>
      <c r="H25" s="73"/>
      <c r="I25" s="73"/>
      <c r="J25" s="73"/>
      <c r="K25" s="73"/>
    </row>
    <row r="26" spans="1:11" ht="12.75">
      <c r="A26" s="22">
        <v>13</v>
      </c>
      <c r="B26" s="55" t="s">
        <v>536</v>
      </c>
      <c r="C26" s="189"/>
      <c r="D26" s="29">
        <v>224</v>
      </c>
      <c r="E26" s="30">
        <v>43046</v>
      </c>
      <c r="F26" s="31">
        <v>10000</v>
      </c>
      <c r="G26" s="93"/>
      <c r="H26" s="73"/>
      <c r="I26" s="73"/>
      <c r="J26" s="73"/>
      <c r="K26" s="73"/>
    </row>
    <row r="27" spans="1:11" ht="12.75">
      <c r="A27" s="32">
        <v>14</v>
      </c>
      <c r="B27" s="55" t="s">
        <v>537</v>
      </c>
      <c r="C27" s="189"/>
      <c r="D27" s="29">
        <v>59353</v>
      </c>
      <c r="E27" s="30">
        <v>43046</v>
      </c>
      <c r="F27" s="31">
        <v>10000</v>
      </c>
      <c r="G27" s="93"/>
      <c r="H27" s="73"/>
      <c r="I27" s="73"/>
      <c r="J27" s="73"/>
      <c r="K27" s="73"/>
    </row>
    <row r="28" spans="1:11" s="53" customFormat="1" ht="25.5">
      <c r="A28" s="22">
        <v>15</v>
      </c>
      <c r="B28" s="55" t="s">
        <v>527</v>
      </c>
      <c r="C28" s="189"/>
      <c r="D28" s="29">
        <v>55763</v>
      </c>
      <c r="E28" s="30">
        <v>43046</v>
      </c>
      <c r="F28" s="31">
        <v>10000</v>
      </c>
      <c r="G28" s="93"/>
      <c r="H28" s="89"/>
      <c r="I28" s="89"/>
      <c r="J28" s="89"/>
      <c r="K28" s="89"/>
    </row>
    <row r="29" spans="1:11" s="53" customFormat="1" ht="13.5" thickBot="1">
      <c r="A29" s="280">
        <v>16</v>
      </c>
      <c r="B29" s="430" t="s">
        <v>538</v>
      </c>
      <c r="C29" s="290"/>
      <c r="D29" s="275">
        <v>16</v>
      </c>
      <c r="E29" s="276">
        <v>43046</v>
      </c>
      <c r="F29" s="277">
        <v>10000</v>
      </c>
      <c r="G29" s="264">
        <f>SUM(F25:F29)</f>
        <v>50000</v>
      </c>
      <c r="H29" s="89"/>
      <c r="I29" s="89"/>
      <c r="J29" s="89"/>
      <c r="K29" s="89"/>
    </row>
    <row r="30" spans="1:11" s="53" customFormat="1" ht="18">
      <c r="A30" s="112">
        <v>17</v>
      </c>
      <c r="B30" s="113" t="s">
        <v>539</v>
      </c>
      <c r="C30" s="688" t="s">
        <v>540</v>
      </c>
      <c r="D30" s="118">
        <v>463</v>
      </c>
      <c r="E30" s="690">
        <v>41171</v>
      </c>
      <c r="F30" s="287">
        <v>10000</v>
      </c>
      <c r="G30" s="94"/>
      <c r="H30" s="89"/>
      <c r="I30" s="89"/>
      <c r="J30" s="89"/>
      <c r="K30" s="89"/>
    </row>
    <row r="31" spans="1:11" s="53" customFormat="1" ht="18.75" thickBot="1">
      <c r="A31" s="280">
        <v>18</v>
      </c>
      <c r="B31" s="430" t="s">
        <v>541</v>
      </c>
      <c r="C31" s="689" t="s">
        <v>542</v>
      </c>
      <c r="D31" s="261">
        <v>965688</v>
      </c>
      <c r="E31" s="262">
        <v>43021</v>
      </c>
      <c r="F31" s="263">
        <v>10000</v>
      </c>
      <c r="G31" s="264">
        <f>SUM(F30:F31)</f>
        <v>20000</v>
      </c>
      <c r="H31" s="89"/>
      <c r="I31" s="89"/>
      <c r="J31" s="89"/>
      <c r="K31" s="89"/>
    </row>
    <row r="32" spans="1:11" s="53" customFormat="1" ht="12.75">
      <c r="A32" s="112">
        <v>19</v>
      </c>
      <c r="B32" s="113" t="s">
        <v>545</v>
      </c>
      <c r="C32" s="433"/>
      <c r="D32" s="118">
        <v>716</v>
      </c>
      <c r="E32" s="119">
        <v>43048</v>
      </c>
      <c r="F32" s="287">
        <v>10000</v>
      </c>
      <c r="G32" s="93"/>
      <c r="H32" s="89"/>
      <c r="I32" s="89"/>
      <c r="J32" s="89"/>
      <c r="K32" s="89"/>
    </row>
    <row r="33" spans="1:11" s="53" customFormat="1" ht="25.5">
      <c r="A33" s="32">
        <v>20</v>
      </c>
      <c r="B33" s="55" t="s">
        <v>546</v>
      </c>
      <c r="C33" s="189"/>
      <c r="D33" s="29">
        <v>7052</v>
      </c>
      <c r="E33" s="30">
        <v>43048</v>
      </c>
      <c r="F33" s="31">
        <v>10000</v>
      </c>
      <c r="G33" s="93"/>
      <c r="H33" s="89"/>
      <c r="I33" s="89"/>
      <c r="J33" s="89"/>
      <c r="K33" s="89"/>
    </row>
    <row r="34" spans="1:11" s="53" customFormat="1" ht="12.75">
      <c r="A34" s="22">
        <v>21</v>
      </c>
      <c r="B34" s="55" t="s">
        <v>547</v>
      </c>
      <c r="C34" s="189"/>
      <c r="D34" s="29">
        <v>810</v>
      </c>
      <c r="E34" s="30">
        <v>43048</v>
      </c>
      <c r="F34" s="31">
        <v>10000</v>
      </c>
      <c r="G34" s="94"/>
      <c r="H34" s="89"/>
      <c r="I34" s="89"/>
      <c r="J34" s="89"/>
      <c r="K34" s="89"/>
    </row>
    <row r="35" spans="1:11" s="53" customFormat="1" ht="12.75">
      <c r="A35" s="32">
        <v>22</v>
      </c>
      <c r="B35" s="55" t="s">
        <v>548</v>
      </c>
      <c r="C35" s="189"/>
      <c r="D35" s="29">
        <v>381</v>
      </c>
      <c r="E35" s="30">
        <v>43048</v>
      </c>
      <c r="F35" s="31">
        <v>10000</v>
      </c>
      <c r="G35" s="94"/>
      <c r="H35" s="89"/>
      <c r="I35" s="89"/>
      <c r="J35" s="89"/>
      <c r="K35" s="89"/>
    </row>
    <row r="36" spans="1:11" s="53" customFormat="1" ht="26.25" thickBot="1">
      <c r="A36" s="258">
        <v>23</v>
      </c>
      <c r="B36" s="430" t="s">
        <v>546</v>
      </c>
      <c r="C36" s="698"/>
      <c r="D36" s="261">
        <v>7051</v>
      </c>
      <c r="E36" s="262">
        <v>43048</v>
      </c>
      <c r="F36" s="263">
        <v>10000</v>
      </c>
      <c r="G36" s="264">
        <f>SUM(F32:F36)</f>
        <v>50000</v>
      </c>
      <c r="H36" s="639"/>
      <c r="I36" s="684"/>
      <c r="J36" s="684"/>
      <c r="K36" s="684"/>
    </row>
    <row r="37" spans="1:11" s="53" customFormat="1" ht="12.75">
      <c r="A37" s="265">
        <v>24</v>
      </c>
      <c r="B37" s="113" t="s">
        <v>547</v>
      </c>
      <c r="C37" s="687"/>
      <c r="D37" s="118">
        <v>816</v>
      </c>
      <c r="E37" s="119">
        <v>43049</v>
      </c>
      <c r="F37" s="287">
        <v>10000</v>
      </c>
      <c r="G37" s="93"/>
      <c r="H37" s="89"/>
      <c r="I37" s="89"/>
      <c r="J37" s="89"/>
      <c r="K37" s="89"/>
    </row>
    <row r="38" spans="1:11" s="53" customFormat="1" ht="30.75" customHeight="1">
      <c r="A38" s="699">
        <v>25</v>
      </c>
      <c r="B38" s="55" t="s">
        <v>549</v>
      </c>
      <c r="C38" s="107"/>
      <c r="D38" s="29">
        <v>55880</v>
      </c>
      <c r="E38" s="30">
        <v>43049</v>
      </c>
      <c r="F38" s="287">
        <v>10000</v>
      </c>
      <c r="G38" s="94"/>
      <c r="H38" s="89"/>
      <c r="I38" s="89"/>
      <c r="J38" s="89"/>
      <c r="K38" s="89"/>
    </row>
    <row r="39" spans="1:11" s="53" customFormat="1" ht="20.25" customHeight="1">
      <c r="A39" s="700">
        <v>26</v>
      </c>
      <c r="B39" s="55" t="s">
        <v>550</v>
      </c>
      <c r="C39" s="107"/>
      <c r="D39" s="29">
        <v>700</v>
      </c>
      <c r="E39" s="30">
        <v>43048</v>
      </c>
      <c r="F39" s="287">
        <v>10000</v>
      </c>
      <c r="G39" s="93"/>
      <c r="H39" s="89"/>
      <c r="I39" s="89"/>
      <c r="J39" s="89"/>
      <c r="K39" s="89"/>
    </row>
    <row r="40" spans="1:11" s="53" customFormat="1" ht="12.75">
      <c r="A40" s="699">
        <v>27</v>
      </c>
      <c r="B40" s="55" t="s">
        <v>550</v>
      </c>
      <c r="C40" s="209"/>
      <c r="D40" s="29">
        <v>708</v>
      </c>
      <c r="E40" s="30">
        <v>43048</v>
      </c>
      <c r="F40" s="287">
        <v>10000</v>
      </c>
      <c r="G40" s="94"/>
      <c r="H40" s="639"/>
      <c r="I40" s="684"/>
      <c r="J40" s="684"/>
      <c r="K40" s="684"/>
    </row>
    <row r="41" spans="1:11" s="53" customFormat="1" ht="12.75">
      <c r="A41" s="699">
        <v>28</v>
      </c>
      <c r="B41" s="55" t="s">
        <v>550</v>
      </c>
      <c r="C41" s="107"/>
      <c r="D41" s="29">
        <v>703</v>
      </c>
      <c r="E41" s="30">
        <v>43048</v>
      </c>
      <c r="F41" s="287">
        <v>10000</v>
      </c>
      <c r="G41" s="91"/>
      <c r="H41" s="89"/>
      <c r="I41" s="89"/>
      <c r="J41" s="89"/>
      <c r="K41" s="89"/>
    </row>
    <row r="42" spans="1:11" s="53" customFormat="1" ht="12.75">
      <c r="A42" s="700">
        <v>29</v>
      </c>
      <c r="B42" s="55" t="s">
        <v>550</v>
      </c>
      <c r="C42" s="209"/>
      <c r="D42" s="29">
        <v>709</v>
      </c>
      <c r="E42" s="30">
        <v>43048</v>
      </c>
      <c r="F42" s="287">
        <v>10000</v>
      </c>
      <c r="G42" s="91"/>
      <c r="H42" s="639"/>
      <c r="I42" s="684"/>
      <c r="J42" s="684"/>
      <c r="K42" s="684"/>
    </row>
    <row r="43" spans="1:11" s="53" customFormat="1" ht="12.75">
      <c r="A43" s="699">
        <v>30</v>
      </c>
      <c r="B43" s="55" t="s">
        <v>550</v>
      </c>
      <c r="C43" s="107"/>
      <c r="D43" s="29">
        <v>699</v>
      </c>
      <c r="E43" s="30">
        <v>43048</v>
      </c>
      <c r="F43" s="287">
        <v>10000</v>
      </c>
      <c r="G43" s="91"/>
      <c r="H43" s="89"/>
      <c r="I43" s="89"/>
      <c r="J43" s="89"/>
      <c r="K43" s="89"/>
    </row>
    <row r="44" spans="1:11" s="53" customFormat="1" ht="12.75">
      <c r="A44" s="699">
        <v>31</v>
      </c>
      <c r="B44" s="55" t="s">
        <v>550</v>
      </c>
      <c r="C44" s="107"/>
      <c r="D44" s="29">
        <v>710</v>
      </c>
      <c r="E44" s="30">
        <v>43048</v>
      </c>
      <c r="F44" s="287">
        <v>10000</v>
      </c>
      <c r="G44" s="166"/>
      <c r="H44" s="89"/>
      <c r="I44" s="89"/>
      <c r="J44" s="89"/>
      <c r="K44" s="89"/>
    </row>
    <row r="45" spans="1:11" s="53" customFormat="1" ht="12.75">
      <c r="A45" s="700">
        <v>32</v>
      </c>
      <c r="B45" s="55" t="s">
        <v>550</v>
      </c>
      <c r="C45" s="107"/>
      <c r="D45" s="29">
        <v>711</v>
      </c>
      <c r="E45" s="30">
        <v>43048</v>
      </c>
      <c r="F45" s="287">
        <v>10000</v>
      </c>
      <c r="G45" s="155"/>
      <c r="H45" s="89"/>
      <c r="I45" s="89"/>
      <c r="J45" s="89"/>
      <c r="K45" s="89"/>
    </row>
    <row r="46" spans="1:11" s="53" customFormat="1" ht="12.75">
      <c r="A46" s="699">
        <v>33</v>
      </c>
      <c r="B46" s="55" t="s">
        <v>550</v>
      </c>
      <c r="C46" s="107"/>
      <c r="D46" s="29">
        <v>704</v>
      </c>
      <c r="E46" s="30">
        <v>43048</v>
      </c>
      <c r="F46" s="287">
        <v>10000</v>
      </c>
      <c r="G46" s="95"/>
      <c r="H46" s="89"/>
      <c r="I46" s="89"/>
      <c r="J46" s="89"/>
      <c r="K46" s="89"/>
    </row>
    <row r="47" spans="1:11" s="53" customFormat="1" ht="25.5">
      <c r="A47" s="699">
        <v>34</v>
      </c>
      <c r="B47" s="55" t="s">
        <v>551</v>
      </c>
      <c r="C47" s="107"/>
      <c r="D47" s="29">
        <v>3593</v>
      </c>
      <c r="E47" s="30">
        <v>43049</v>
      </c>
      <c r="F47" s="287">
        <v>10000</v>
      </c>
      <c r="G47" s="95"/>
      <c r="H47" s="89"/>
      <c r="I47" s="89"/>
      <c r="J47" s="89"/>
      <c r="K47" s="89"/>
    </row>
    <row r="48" spans="1:11" s="53" customFormat="1" ht="12.75">
      <c r="A48" s="700">
        <v>35</v>
      </c>
      <c r="B48" s="113" t="s">
        <v>547</v>
      </c>
      <c r="C48" s="107"/>
      <c r="D48" s="29">
        <v>815</v>
      </c>
      <c r="E48" s="30">
        <v>43049</v>
      </c>
      <c r="F48" s="287">
        <v>10000</v>
      </c>
      <c r="G48" s="150"/>
      <c r="H48" s="89"/>
      <c r="I48" s="89"/>
      <c r="J48" s="89"/>
      <c r="K48" s="89"/>
    </row>
    <row r="49" spans="1:11" s="53" customFormat="1" ht="12.75">
      <c r="A49" s="699">
        <v>36</v>
      </c>
      <c r="B49" s="55" t="s">
        <v>550</v>
      </c>
      <c r="C49" s="107"/>
      <c r="D49" s="29">
        <v>707</v>
      </c>
      <c r="E49" s="30">
        <v>43048</v>
      </c>
      <c r="F49" s="287">
        <v>10000</v>
      </c>
      <c r="G49" s="150"/>
      <c r="H49" s="89"/>
      <c r="I49" s="89"/>
      <c r="J49" s="89"/>
      <c r="K49" s="89"/>
    </row>
    <row r="50" spans="1:11" s="53" customFormat="1" ht="12.75">
      <c r="A50" s="699">
        <v>37</v>
      </c>
      <c r="B50" s="55" t="s">
        <v>550</v>
      </c>
      <c r="C50" s="107"/>
      <c r="D50" s="29">
        <v>717</v>
      </c>
      <c r="E50" s="30">
        <v>43048</v>
      </c>
      <c r="F50" s="287">
        <v>10000</v>
      </c>
      <c r="G50" s="150"/>
      <c r="H50" s="89"/>
      <c r="I50" s="89"/>
      <c r="J50" s="89"/>
      <c r="K50" s="89"/>
    </row>
    <row r="51" spans="1:11" s="53" customFormat="1" ht="12.75">
      <c r="A51" s="700">
        <v>38</v>
      </c>
      <c r="B51" s="55" t="s">
        <v>550</v>
      </c>
      <c r="C51" s="107"/>
      <c r="D51" s="29">
        <v>702</v>
      </c>
      <c r="E51" s="30">
        <v>43048</v>
      </c>
      <c r="F51" s="287">
        <v>10000</v>
      </c>
      <c r="G51" s="95"/>
      <c r="H51" s="89"/>
      <c r="I51" s="89"/>
      <c r="J51" s="89"/>
      <c r="K51" s="89"/>
    </row>
    <row r="52" spans="1:11" s="53" customFormat="1" ht="12.75">
      <c r="A52" s="699">
        <v>39</v>
      </c>
      <c r="B52" s="55" t="s">
        <v>550</v>
      </c>
      <c r="C52" s="107"/>
      <c r="D52" s="29">
        <v>715</v>
      </c>
      <c r="E52" s="30">
        <v>43048</v>
      </c>
      <c r="F52" s="287">
        <v>10000</v>
      </c>
      <c r="G52" s="91"/>
      <c r="H52" s="89"/>
      <c r="I52" s="89"/>
      <c r="J52" s="89"/>
      <c r="K52" s="89"/>
    </row>
    <row r="53" spans="1:11" s="53" customFormat="1" ht="12.75">
      <c r="A53" s="699">
        <v>40</v>
      </c>
      <c r="B53" s="113" t="s">
        <v>547</v>
      </c>
      <c r="C53" s="107"/>
      <c r="D53" s="29">
        <v>814</v>
      </c>
      <c r="E53" s="30">
        <v>43049</v>
      </c>
      <c r="F53" s="287">
        <v>10000</v>
      </c>
      <c r="G53" s="91"/>
      <c r="H53" s="89"/>
      <c r="I53" s="89"/>
      <c r="J53" s="89"/>
      <c r="K53" s="89"/>
    </row>
    <row r="54" spans="1:11" s="53" customFormat="1" ht="12.75">
      <c r="A54" s="699">
        <v>41</v>
      </c>
      <c r="B54" s="55" t="s">
        <v>550</v>
      </c>
      <c r="C54" s="107"/>
      <c r="D54" s="29">
        <v>701</v>
      </c>
      <c r="E54" s="30">
        <v>43048</v>
      </c>
      <c r="F54" s="287">
        <v>10000</v>
      </c>
      <c r="G54" s="91"/>
      <c r="H54" s="89"/>
      <c r="I54" s="89"/>
      <c r="J54" s="89"/>
      <c r="K54" s="89"/>
    </row>
    <row r="55" spans="1:11" s="53" customFormat="1" ht="12.75">
      <c r="A55" s="699">
        <v>42</v>
      </c>
      <c r="B55" s="55" t="s">
        <v>550</v>
      </c>
      <c r="C55" s="107"/>
      <c r="D55" s="29">
        <v>705</v>
      </c>
      <c r="E55" s="30">
        <v>43048</v>
      </c>
      <c r="F55" s="287">
        <v>10000</v>
      </c>
      <c r="G55" s="166"/>
      <c r="H55" s="89"/>
      <c r="I55" s="89"/>
      <c r="J55" s="89"/>
      <c r="K55" s="89"/>
    </row>
    <row r="56" spans="1:11" s="53" customFormat="1" ht="12.75">
      <c r="A56" s="699">
        <v>43</v>
      </c>
      <c r="B56" s="55" t="s">
        <v>550</v>
      </c>
      <c r="C56" s="107"/>
      <c r="D56" s="29">
        <v>706</v>
      </c>
      <c r="E56" s="30">
        <v>43048</v>
      </c>
      <c r="F56" s="287">
        <v>10000</v>
      </c>
      <c r="G56" s="155"/>
      <c r="H56" s="89"/>
      <c r="I56" s="89"/>
      <c r="J56" s="89"/>
      <c r="K56" s="89"/>
    </row>
    <row r="57" spans="1:11" s="53" customFormat="1" ht="12.75">
      <c r="A57" s="699">
        <v>44</v>
      </c>
      <c r="B57" s="55" t="s">
        <v>552</v>
      </c>
      <c r="C57" s="107"/>
      <c r="D57" s="29">
        <v>357672</v>
      </c>
      <c r="E57" s="30">
        <v>43049</v>
      </c>
      <c r="F57" s="287">
        <v>10000</v>
      </c>
      <c r="G57" s="155"/>
      <c r="H57" s="89"/>
      <c r="I57" s="89"/>
      <c r="J57" s="89"/>
      <c r="K57" s="89"/>
    </row>
    <row r="58" spans="1:11" s="53" customFormat="1" ht="12.75">
      <c r="A58" s="699">
        <v>45</v>
      </c>
      <c r="B58" s="55" t="s">
        <v>552</v>
      </c>
      <c r="C58" s="107"/>
      <c r="D58" s="29">
        <v>357673</v>
      </c>
      <c r="E58" s="30">
        <v>43049</v>
      </c>
      <c r="F58" s="287">
        <v>10000</v>
      </c>
      <c r="G58" s="155"/>
      <c r="H58" s="89"/>
      <c r="I58" s="89"/>
      <c r="J58" s="89"/>
      <c r="K58" s="89"/>
    </row>
    <row r="59" spans="1:11" s="53" customFormat="1" ht="12.75">
      <c r="A59" s="699">
        <v>46</v>
      </c>
      <c r="B59" s="55" t="s">
        <v>553</v>
      </c>
      <c r="C59" s="107"/>
      <c r="D59" s="29">
        <v>1339</v>
      </c>
      <c r="E59" s="30">
        <v>43049</v>
      </c>
      <c r="F59" s="287">
        <v>5000</v>
      </c>
      <c r="G59" s="95"/>
      <c r="H59" s="89"/>
      <c r="I59" s="89"/>
      <c r="J59" s="89"/>
      <c r="K59" s="89"/>
    </row>
    <row r="60" spans="1:11" s="53" customFormat="1" ht="25.5">
      <c r="A60" s="699">
        <v>47</v>
      </c>
      <c r="B60" s="55" t="s">
        <v>554</v>
      </c>
      <c r="C60" s="107"/>
      <c r="D60" s="29">
        <v>308</v>
      </c>
      <c r="E60" s="30">
        <v>43049</v>
      </c>
      <c r="F60" s="287">
        <v>10000</v>
      </c>
      <c r="G60" s="91"/>
      <c r="H60" s="89"/>
      <c r="I60" s="89"/>
      <c r="J60" s="89"/>
      <c r="K60" s="89"/>
    </row>
    <row r="61" spans="1:11" s="53" customFormat="1" ht="64.5" thickBot="1">
      <c r="A61" s="701">
        <v>48</v>
      </c>
      <c r="B61" s="430" t="s">
        <v>555</v>
      </c>
      <c r="C61" s="543"/>
      <c r="D61" s="261">
        <v>1242</v>
      </c>
      <c r="E61" s="262">
        <v>43048</v>
      </c>
      <c r="F61" s="323">
        <v>10000</v>
      </c>
      <c r="G61" s="278">
        <f>SUM(F37:F61)</f>
        <v>245000</v>
      </c>
      <c r="H61" s="734"/>
      <c r="I61" s="89"/>
      <c r="J61" s="89"/>
      <c r="K61" s="89"/>
    </row>
    <row r="62" spans="1:11" s="53" customFormat="1" ht="12.75">
      <c r="A62" s="112">
        <v>49</v>
      </c>
      <c r="B62" s="113" t="s">
        <v>556</v>
      </c>
      <c r="C62" s="113"/>
      <c r="D62" s="118">
        <v>7655</v>
      </c>
      <c r="E62" s="119">
        <v>43052</v>
      </c>
      <c r="F62" s="287">
        <v>10000</v>
      </c>
      <c r="G62" s="156"/>
      <c r="H62" s="89"/>
      <c r="I62" s="89"/>
      <c r="J62" s="89"/>
      <c r="K62" s="89"/>
    </row>
    <row r="63" spans="1:11" s="53" customFormat="1" ht="12.75">
      <c r="A63" s="22">
        <v>50</v>
      </c>
      <c r="B63" s="55" t="s">
        <v>557</v>
      </c>
      <c r="C63" s="55"/>
      <c r="D63" s="29">
        <v>50</v>
      </c>
      <c r="E63" s="30">
        <v>43052</v>
      </c>
      <c r="F63" s="31">
        <v>10000</v>
      </c>
      <c r="G63" s="156"/>
      <c r="H63" s="89"/>
      <c r="I63" s="89"/>
      <c r="J63" s="89"/>
      <c r="K63" s="89"/>
    </row>
    <row r="64" spans="1:11" s="53" customFormat="1" ht="25.5">
      <c r="A64" s="22">
        <v>51</v>
      </c>
      <c r="B64" s="55" t="s">
        <v>558</v>
      </c>
      <c r="C64" s="702"/>
      <c r="D64" s="147">
        <v>39610</v>
      </c>
      <c r="E64" s="183">
        <v>43052</v>
      </c>
      <c r="F64" s="31">
        <v>10000</v>
      </c>
      <c r="G64" s="166"/>
      <c r="H64" s="639"/>
      <c r="I64" s="684"/>
      <c r="J64" s="684"/>
      <c r="K64" s="684"/>
    </row>
    <row r="65" spans="1:11" s="53" customFormat="1" ht="12.75">
      <c r="A65" s="26">
        <v>52</v>
      </c>
      <c r="B65" s="167" t="s">
        <v>559</v>
      </c>
      <c r="C65" s="167"/>
      <c r="D65" s="23">
        <v>14</v>
      </c>
      <c r="E65" s="24">
        <v>43052</v>
      </c>
      <c r="F65" s="25">
        <v>10000</v>
      </c>
      <c r="G65" s="166"/>
      <c r="H65" s="89"/>
      <c r="I65" s="89"/>
      <c r="J65" s="89"/>
      <c r="K65" s="89"/>
    </row>
    <row r="66" spans="1:11" s="53" customFormat="1" ht="12.75">
      <c r="A66" s="26">
        <v>53</v>
      </c>
      <c r="B66" s="167" t="s">
        <v>560</v>
      </c>
      <c r="C66" s="167"/>
      <c r="D66" s="23">
        <v>553</v>
      </c>
      <c r="E66" s="24">
        <v>43052</v>
      </c>
      <c r="F66" s="25">
        <v>100000</v>
      </c>
      <c r="G66" s="156"/>
      <c r="H66" s="89"/>
      <c r="I66" s="89"/>
      <c r="J66" s="89"/>
      <c r="K66" s="89"/>
    </row>
    <row r="67" spans="1:11" s="53" customFormat="1" ht="12.75">
      <c r="A67" s="26">
        <v>54</v>
      </c>
      <c r="B67" s="167" t="s">
        <v>547</v>
      </c>
      <c r="C67" s="702"/>
      <c r="D67" s="147">
        <v>818</v>
      </c>
      <c r="E67" s="183">
        <v>43052</v>
      </c>
      <c r="F67" s="31">
        <v>10000</v>
      </c>
      <c r="G67" s="166"/>
      <c r="H67" s="639"/>
      <c r="I67" s="684"/>
      <c r="J67" s="684"/>
      <c r="K67" s="684"/>
    </row>
    <row r="68" spans="1:11" s="53" customFormat="1" ht="34.5" thickBot="1">
      <c r="A68" s="357">
        <v>55</v>
      </c>
      <c r="B68" s="706" t="s">
        <v>508</v>
      </c>
      <c r="C68" s="358" t="s">
        <v>561</v>
      </c>
      <c r="D68" s="275">
        <v>788881</v>
      </c>
      <c r="E68" s="276">
        <v>43052</v>
      </c>
      <c r="F68" s="359">
        <v>-10000</v>
      </c>
      <c r="G68" s="278">
        <f>SUM(F62:F68)</f>
        <v>140000</v>
      </c>
      <c r="H68" s="730" t="s">
        <v>100</v>
      </c>
      <c r="I68" s="979" t="s">
        <v>544</v>
      </c>
      <c r="J68" s="980"/>
      <c r="K68" s="89"/>
    </row>
    <row r="69" spans="1:11" s="53" customFormat="1" ht="12.75">
      <c r="A69" s="125">
        <v>56</v>
      </c>
      <c r="B69" s="705" t="s">
        <v>562</v>
      </c>
      <c r="C69" s="705"/>
      <c r="D69" s="59">
        <v>281</v>
      </c>
      <c r="E69" s="84">
        <v>43053</v>
      </c>
      <c r="F69" s="257">
        <v>10000</v>
      </c>
      <c r="G69" s="166"/>
      <c r="H69" s="89"/>
      <c r="I69" s="89"/>
      <c r="J69" s="89"/>
      <c r="K69" s="89"/>
    </row>
    <row r="70" spans="1:11" s="53" customFormat="1" ht="12.75">
      <c r="A70" s="26">
        <v>57</v>
      </c>
      <c r="B70" s="167" t="s">
        <v>563</v>
      </c>
      <c r="C70" s="703"/>
      <c r="D70" s="185">
        <v>1012</v>
      </c>
      <c r="E70" s="657">
        <v>43053</v>
      </c>
      <c r="F70" s="186">
        <v>10000</v>
      </c>
      <c r="G70" s="166"/>
      <c r="H70" s="89"/>
      <c r="I70" s="89"/>
      <c r="J70" s="89"/>
      <c r="K70" s="89"/>
    </row>
    <row r="71" spans="1:11" s="53" customFormat="1" ht="25.5">
      <c r="A71" s="489">
        <v>58</v>
      </c>
      <c r="B71" s="704" t="s">
        <v>564</v>
      </c>
      <c r="C71" s="704"/>
      <c r="D71" s="185">
        <v>122</v>
      </c>
      <c r="E71" s="657">
        <v>43053</v>
      </c>
      <c r="F71" s="186">
        <v>10000</v>
      </c>
      <c r="G71" s="156"/>
      <c r="H71" s="89"/>
      <c r="I71" s="89"/>
      <c r="J71" s="89"/>
      <c r="K71" s="89"/>
    </row>
    <row r="72" spans="1:11" s="53" customFormat="1" ht="13.5" thickBot="1">
      <c r="A72" s="663">
        <v>59</v>
      </c>
      <c r="B72" s="706" t="s">
        <v>562</v>
      </c>
      <c r="C72" s="711"/>
      <c r="D72" s="419">
        <v>280</v>
      </c>
      <c r="E72" s="665">
        <v>43053</v>
      </c>
      <c r="F72" s="297">
        <v>10000</v>
      </c>
      <c r="G72" s="278">
        <f>SUM(F69:F72)</f>
        <v>40000</v>
      </c>
      <c r="H72" s="89"/>
      <c r="I72" s="89"/>
      <c r="J72" s="89"/>
      <c r="K72" s="89"/>
    </row>
    <row r="73" spans="1:11" s="53" customFormat="1" ht="12.75">
      <c r="A73" s="707">
        <v>60</v>
      </c>
      <c r="B73" s="708" t="s">
        <v>545</v>
      </c>
      <c r="C73" s="708"/>
      <c r="D73" s="709">
        <v>724</v>
      </c>
      <c r="E73" s="710">
        <v>43054</v>
      </c>
      <c r="F73" s="295">
        <v>10000</v>
      </c>
      <c r="G73" s="156"/>
      <c r="H73" s="89"/>
      <c r="I73" s="89"/>
      <c r="J73" s="89"/>
      <c r="K73" s="89"/>
    </row>
    <row r="74" spans="1:11" s="53" customFormat="1" ht="13.5" thickBot="1">
      <c r="A74" s="712">
        <v>61</v>
      </c>
      <c r="B74" s="713" t="s">
        <v>545</v>
      </c>
      <c r="C74" s="713"/>
      <c r="D74" s="714">
        <v>723</v>
      </c>
      <c r="E74" s="715">
        <v>43054</v>
      </c>
      <c r="F74" s="716">
        <v>10000</v>
      </c>
      <c r="G74" s="278">
        <f>SUM(F73:F74)</f>
        <v>20000</v>
      </c>
      <c r="H74" s="89"/>
      <c r="I74" s="89"/>
      <c r="J74" s="89"/>
      <c r="K74" s="89"/>
    </row>
    <row r="75" spans="1:11" s="53" customFormat="1" ht="39.75" thickBot="1">
      <c r="A75" s="717">
        <v>62</v>
      </c>
      <c r="B75" s="718" t="s">
        <v>572</v>
      </c>
      <c r="C75" s="457" t="s">
        <v>571</v>
      </c>
      <c r="D75" s="719">
        <v>405235</v>
      </c>
      <c r="E75" s="337">
        <v>43055</v>
      </c>
      <c r="F75" s="720">
        <v>10000</v>
      </c>
      <c r="G75" s="278">
        <f>SUM(F75)</f>
        <v>10000</v>
      </c>
      <c r="H75" s="89"/>
      <c r="I75" s="89"/>
      <c r="J75" s="89"/>
      <c r="K75" s="89"/>
    </row>
    <row r="76" spans="1:11" s="53" customFormat="1" ht="12.75">
      <c r="A76" s="707">
        <v>63</v>
      </c>
      <c r="B76" s="708" t="s">
        <v>565</v>
      </c>
      <c r="C76" s="708"/>
      <c r="D76" s="709">
        <v>1781</v>
      </c>
      <c r="E76" s="710">
        <v>43059</v>
      </c>
      <c r="F76" s="295">
        <v>10000</v>
      </c>
      <c r="G76" s="156"/>
      <c r="H76" s="89"/>
      <c r="I76" s="89"/>
      <c r="J76" s="89"/>
      <c r="K76" s="89"/>
    </row>
    <row r="77" spans="1:11" s="53" customFormat="1" ht="38.25">
      <c r="A77" s="489">
        <v>64</v>
      </c>
      <c r="B77" s="704" t="s">
        <v>566</v>
      </c>
      <c r="C77" s="704"/>
      <c r="D77" s="185">
        <v>713</v>
      </c>
      <c r="E77" s="657">
        <v>43059</v>
      </c>
      <c r="F77" s="186">
        <v>10000</v>
      </c>
      <c r="G77" s="156"/>
      <c r="H77" s="89"/>
      <c r="I77" s="89"/>
      <c r="J77" s="89"/>
      <c r="K77" s="89"/>
    </row>
    <row r="78" spans="1:11" s="53" customFormat="1" ht="12.75">
      <c r="A78" s="489">
        <v>65</v>
      </c>
      <c r="B78" s="704" t="s">
        <v>109</v>
      </c>
      <c r="C78" s="704"/>
      <c r="D78" s="185">
        <v>76721</v>
      </c>
      <c r="E78" s="657">
        <v>43059</v>
      </c>
      <c r="F78" s="186">
        <v>250000</v>
      </c>
      <c r="G78" s="724"/>
      <c r="H78" s="89"/>
      <c r="I78" s="89"/>
      <c r="J78" s="89"/>
      <c r="K78" s="89"/>
    </row>
    <row r="79" spans="1:11" s="53" customFormat="1" ht="12.75">
      <c r="A79" s="707">
        <v>66</v>
      </c>
      <c r="B79" s="708" t="s">
        <v>567</v>
      </c>
      <c r="C79" s="708"/>
      <c r="D79" s="709">
        <v>3561</v>
      </c>
      <c r="E79" s="710">
        <v>43059</v>
      </c>
      <c r="F79" s="186">
        <v>10000</v>
      </c>
      <c r="G79" s="724"/>
      <c r="H79" s="89"/>
      <c r="I79" s="89"/>
      <c r="J79" s="89"/>
      <c r="K79" s="89"/>
    </row>
    <row r="80" spans="1:11" s="53" customFormat="1" ht="25.5">
      <c r="A80" s="707">
        <v>67</v>
      </c>
      <c r="B80" s="708" t="s">
        <v>568</v>
      </c>
      <c r="C80" s="708"/>
      <c r="D80" s="709">
        <v>115</v>
      </c>
      <c r="E80" s="710">
        <v>43059</v>
      </c>
      <c r="F80" s="186">
        <v>100000</v>
      </c>
      <c r="G80" s="724"/>
      <c r="H80" s="89"/>
      <c r="I80" s="89"/>
      <c r="J80" s="89"/>
      <c r="K80" s="89"/>
    </row>
    <row r="81" spans="1:11" s="53" customFormat="1" ht="12.75">
      <c r="A81" s="707">
        <v>68</v>
      </c>
      <c r="B81" s="708" t="s">
        <v>565</v>
      </c>
      <c r="C81" s="708"/>
      <c r="D81" s="709">
        <v>1782</v>
      </c>
      <c r="E81" s="710">
        <v>43059</v>
      </c>
      <c r="F81" s="186">
        <v>10000</v>
      </c>
      <c r="G81" s="724"/>
      <c r="H81" s="89"/>
      <c r="I81" s="89"/>
      <c r="J81" s="89"/>
      <c r="K81" s="89"/>
    </row>
    <row r="82" spans="1:11" s="53" customFormat="1" ht="13.5" thickBot="1">
      <c r="A82" s="721">
        <v>69</v>
      </c>
      <c r="B82" s="722" t="s">
        <v>569</v>
      </c>
      <c r="C82" s="722"/>
      <c r="D82" s="723">
        <v>858</v>
      </c>
      <c r="E82" s="668">
        <v>43059</v>
      </c>
      <c r="F82" s="297">
        <v>10000</v>
      </c>
      <c r="G82" s="725">
        <f>SUM(F76:F82)</f>
        <v>400000</v>
      </c>
      <c r="H82" s="89"/>
      <c r="I82" s="89"/>
      <c r="J82" s="89"/>
      <c r="K82" s="89"/>
    </row>
    <row r="83" spans="1:11" s="53" customFormat="1" ht="13.5" thickBot="1">
      <c r="A83" s="727">
        <v>70</v>
      </c>
      <c r="B83" s="728" t="s">
        <v>570</v>
      </c>
      <c r="C83" s="728"/>
      <c r="D83" s="652">
        <v>70</v>
      </c>
      <c r="E83" s="653">
        <v>43059</v>
      </c>
      <c r="F83" s="654">
        <v>10000</v>
      </c>
      <c r="G83" s="729">
        <f>SUM(F83)</f>
        <v>10000</v>
      </c>
      <c r="H83" s="89"/>
      <c r="I83" s="89"/>
      <c r="J83" s="89"/>
      <c r="K83" s="89"/>
    </row>
    <row r="84" spans="1:11" s="53" customFormat="1" ht="12.75">
      <c r="A84" s="707">
        <v>71</v>
      </c>
      <c r="B84" s="273" t="s">
        <v>576</v>
      </c>
      <c r="C84" s="708"/>
      <c r="D84" s="709">
        <v>4337</v>
      </c>
      <c r="E84" s="710">
        <v>43061</v>
      </c>
      <c r="F84" s="295">
        <v>10000</v>
      </c>
      <c r="G84" s="724"/>
      <c r="H84" s="89"/>
      <c r="I84" s="89"/>
      <c r="J84" s="89"/>
      <c r="K84" s="89"/>
    </row>
    <row r="85" spans="1:11" s="53" customFormat="1" ht="12.75">
      <c r="A85" s="489">
        <v>72</v>
      </c>
      <c r="B85" s="273" t="s">
        <v>576</v>
      </c>
      <c r="C85" s="708"/>
      <c r="D85" s="709">
        <v>4335</v>
      </c>
      <c r="E85" s="710">
        <v>43061</v>
      </c>
      <c r="F85" s="186">
        <v>10000</v>
      </c>
      <c r="G85" s="724"/>
      <c r="H85" s="89"/>
      <c r="I85" s="89"/>
      <c r="J85" s="89"/>
      <c r="K85" s="89"/>
    </row>
    <row r="86" spans="1:11" s="53" customFormat="1" ht="33.75">
      <c r="A86" s="489">
        <v>73</v>
      </c>
      <c r="B86" s="273" t="s">
        <v>577</v>
      </c>
      <c r="C86" s="708"/>
      <c r="D86" s="709">
        <v>6615</v>
      </c>
      <c r="E86" s="710">
        <v>43060</v>
      </c>
      <c r="F86" s="186">
        <v>10000</v>
      </c>
      <c r="G86" s="724"/>
      <c r="H86" s="89"/>
      <c r="I86" s="89"/>
      <c r="J86" s="89"/>
      <c r="K86" s="89"/>
    </row>
    <row r="87" spans="1:11" s="53" customFormat="1" ht="12.75">
      <c r="A87" s="489">
        <v>74</v>
      </c>
      <c r="B87" s="273" t="s">
        <v>576</v>
      </c>
      <c r="C87" s="708"/>
      <c r="D87" s="709">
        <v>4336</v>
      </c>
      <c r="E87" s="710">
        <v>43061</v>
      </c>
      <c r="F87" s="186">
        <v>10000</v>
      </c>
      <c r="G87" s="724"/>
      <c r="H87" s="89"/>
      <c r="I87" s="89"/>
      <c r="J87" s="89"/>
      <c r="K87" s="89"/>
    </row>
    <row r="88" spans="1:11" s="53" customFormat="1" ht="12.75">
      <c r="A88" s="489">
        <v>75</v>
      </c>
      <c r="B88" s="708" t="s">
        <v>204</v>
      </c>
      <c r="C88" s="708"/>
      <c r="D88" s="709">
        <v>4657</v>
      </c>
      <c r="E88" s="710">
        <v>43061</v>
      </c>
      <c r="F88" s="186">
        <v>5000</v>
      </c>
      <c r="G88" s="724"/>
      <c r="H88" s="89"/>
      <c r="I88" s="89"/>
      <c r="J88" s="89"/>
      <c r="K88" s="89"/>
    </row>
    <row r="89" spans="1:11" s="53" customFormat="1" ht="12.75">
      <c r="A89" s="489">
        <v>76</v>
      </c>
      <c r="B89" s="273" t="s">
        <v>576</v>
      </c>
      <c r="C89" s="708"/>
      <c r="D89" s="709">
        <v>4338</v>
      </c>
      <c r="E89" s="710">
        <v>43061</v>
      </c>
      <c r="F89" s="186">
        <v>10000</v>
      </c>
      <c r="G89" s="724"/>
      <c r="H89" s="89"/>
      <c r="I89" s="89"/>
      <c r="J89" s="89"/>
      <c r="K89" s="89"/>
    </row>
    <row r="90" spans="1:11" s="53" customFormat="1" ht="25.5">
      <c r="A90" s="707">
        <v>77</v>
      </c>
      <c r="B90" s="708" t="s">
        <v>578</v>
      </c>
      <c r="C90" s="708"/>
      <c r="D90" s="709">
        <v>31</v>
      </c>
      <c r="E90" s="710">
        <v>43060</v>
      </c>
      <c r="F90" s="186">
        <v>10000</v>
      </c>
      <c r="G90" s="724"/>
      <c r="H90" s="89"/>
      <c r="I90" s="89"/>
      <c r="J90" s="89"/>
      <c r="K90" s="89"/>
    </row>
    <row r="91" spans="1:11" s="53" customFormat="1" ht="12.75">
      <c r="A91" s="707">
        <v>78</v>
      </c>
      <c r="B91" s="141" t="s">
        <v>409</v>
      </c>
      <c r="C91" s="708"/>
      <c r="D91" s="709">
        <v>5094</v>
      </c>
      <c r="E91" s="710">
        <v>43061</v>
      </c>
      <c r="F91" s="186">
        <v>10000</v>
      </c>
      <c r="G91" s="724"/>
      <c r="H91" s="89"/>
      <c r="I91" s="89"/>
      <c r="J91" s="89"/>
      <c r="K91" s="89"/>
    </row>
    <row r="92" spans="1:11" s="53" customFormat="1" ht="13.5" thickBot="1">
      <c r="A92" s="721">
        <v>79</v>
      </c>
      <c r="B92" s="722" t="s">
        <v>579</v>
      </c>
      <c r="C92" s="722"/>
      <c r="D92" s="723">
        <v>341522</v>
      </c>
      <c r="E92" s="668">
        <v>43061</v>
      </c>
      <c r="F92" s="297">
        <v>10000</v>
      </c>
      <c r="G92" s="725">
        <f>SUM(F84:F92)</f>
        <v>85000</v>
      </c>
      <c r="H92" s="89"/>
      <c r="I92" s="89"/>
      <c r="J92" s="89"/>
      <c r="K92" s="89"/>
    </row>
    <row r="93" spans="1:11" s="53" customFormat="1" ht="12.75">
      <c r="A93" s="707">
        <v>80</v>
      </c>
      <c r="B93" s="708" t="s">
        <v>98</v>
      </c>
      <c r="C93" s="708"/>
      <c r="D93" s="709">
        <v>4498</v>
      </c>
      <c r="E93" s="710">
        <v>43062</v>
      </c>
      <c r="F93" s="735">
        <v>1000</v>
      </c>
      <c r="G93" s="724"/>
      <c r="H93" s="89"/>
      <c r="I93" s="89"/>
      <c r="J93" s="89"/>
      <c r="K93" s="89"/>
    </row>
    <row r="94" spans="1:11" s="53" customFormat="1" ht="13.5" thickBot="1">
      <c r="A94" s="721">
        <v>81</v>
      </c>
      <c r="B94" s="722" t="s">
        <v>98</v>
      </c>
      <c r="C94" s="722"/>
      <c r="D94" s="723">
        <v>4497</v>
      </c>
      <c r="E94" s="668">
        <v>43062</v>
      </c>
      <c r="F94" s="301">
        <v>1000</v>
      </c>
      <c r="G94" s="725">
        <f>SUM(F93:F94)</f>
        <v>2000</v>
      </c>
      <c r="H94" s="89"/>
      <c r="I94" s="89"/>
      <c r="J94" s="89"/>
      <c r="K94" s="89"/>
    </row>
    <row r="95" spans="1:11" s="154" customFormat="1" ht="12.75">
      <c r="A95" s="112">
        <v>82</v>
      </c>
      <c r="B95" s="141" t="s">
        <v>98</v>
      </c>
      <c r="C95" s="113"/>
      <c r="D95" s="118">
        <v>4567</v>
      </c>
      <c r="E95" s="119">
        <v>43063</v>
      </c>
      <c r="F95" s="735">
        <v>1000</v>
      </c>
      <c r="G95" s="156"/>
      <c r="H95" s="93"/>
      <c r="I95" s="93"/>
      <c r="J95" s="156"/>
      <c r="K95" s="156"/>
    </row>
    <row r="96" spans="1:11" s="154" customFormat="1" ht="12.75">
      <c r="A96" s="112">
        <v>83</v>
      </c>
      <c r="B96" s="141" t="s">
        <v>98</v>
      </c>
      <c r="C96" s="113"/>
      <c r="D96" s="118">
        <v>4566</v>
      </c>
      <c r="E96" s="119">
        <v>43063</v>
      </c>
      <c r="F96" s="735">
        <v>1000</v>
      </c>
      <c r="G96" s="156"/>
      <c r="H96" s="93"/>
      <c r="I96" s="93"/>
      <c r="J96" s="156"/>
      <c r="K96" s="156"/>
    </row>
    <row r="97" spans="1:11" s="154" customFormat="1" ht="22.5">
      <c r="A97" s="112">
        <v>84</v>
      </c>
      <c r="B97" s="273" t="s">
        <v>580</v>
      </c>
      <c r="C97" s="273" t="s">
        <v>581</v>
      </c>
      <c r="D97" s="118">
        <v>974285</v>
      </c>
      <c r="E97" s="119">
        <v>43063</v>
      </c>
      <c r="F97" s="287">
        <v>10000</v>
      </c>
      <c r="G97" s="156"/>
      <c r="H97" s="93"/>
      <c r="I97" s="93"/>
      <c r="J97" s="156"/>
      <c r="K97" s="156"/>
    </row>
    <row r="98" spans="1:11" s="154" customFormat="1" ht="12.75">
      <c r="A98" s="112">
        <v>85</v>
      </c>
      <c r="B98" s="141" t="s">
        <v>582</v>
      </c>
      <c r="C98" s="113"/>
      <c r="D98" s="118">
        <v>108</v>
      </c>
      <c r="E98" s="119">
        <v>43061</v>
      </c>
      <c r="F98" s="287">
        <v>10000</v>
      </c>
      <c r="G98" s="156"/>
      <c r="H98" s="93"/>
      <c r="I98" s="93"/>
      <c r="J98" s="156"/>
      <c r="K98" s="156"/>
    </row>
    <row r="99" spans="1:11" s="154" customFormat="1" ht="12.75">
      <c r="A99" s="112">
        <v>86</v>
      </c>
      <c r="B99" s="141" t="s">
        <v>98</v>
      </c>
      <c r="C99" s="113"/>
      <c r="D99" s="118">
        <v>4565</v>
      </c>
      <c r="E99" s="119">
        <v>43063</v>
      </c>
      <c r="F99" s="735">
        <v>1000</v>
      </c>
      <c r="G99" s="156"/>
      <c r="H99" s="93"/>
      <c r="I99" s="93"/>
      <c r="J99" s="156"/>
      <c r="K99" s="156"/>
    </row>
    <row r="100" spans="1:11" s="154" customFormat="1" ht="12.75">
      <c r="A100" s="112">
        <v>87</v>
      </c>
      <c r="B100" s="141" t="s">
        <v>583</v>
      </c>
      <c r="C100" s="113"/>
      <c r="D100" s="118">
        <v>409</v>
      </c>
      <c r="E100" s="119">
        <v>43063</v>
      </c>
      <c r="F100" s="287">
        <v>10000</v>
      </c>
      <c r="G100" s="156"/>
      <c r="H100" s="93"/>
      <c r="I100" s="93"/>
      <c r="J100" s="156"/>
      <c r="K100" s="156"/>
    </row>
    <row r="101" spans="1:11" s="154" customFormat="1" ht="24">
      <c r="A101" s="112">
        <v>88</v>
      </c>
      <c r="B101" s="141" t="s">
        <v>584</v>
      </c>
      <c r="C101" s="113"/>
      <c r="D101" s="118">
        <v>122</v>
      </c>
      <c r="E101" s="119">
        <v>43063</v>
      </c>
      <c r="F101" s="287">
        <v>10000</v>
      </c>
      <c r="G101" s="156"/>
      <c r="H101" s="93"/>
      <c r="I101" s="93"/>
      <c r="J101" s="156"/>
      <c r="K101" s="156"/>
    </row>
    <row r="102" spans="1:11" s="154" customFormat="1" ht="12.75">
      <c r="A102" s="112">
        <v>89</v>
      </c>
      <c r="B102" s="141" t="s">
        <v>585</v>
      </c>
      <c r="C102" s="113"/>
      <c r="D102" s="118">
        <v>1307</v>
      </c>
      <c r="E102" s="119">
        <v>43063</v>
      </c>
      <c r="F102" s="287">
        <v>10000</v>
      </c>
      <c r="G102" s="156"/>
      <c r="H102" s="93"/>
      <c r="I102" s="93"/>
      <c r="J102" s="156"/>
      <c r="K102" s="156"/>
    </row>
    <row r="103" spans="1:11" s="154" customFormat="1" ht="13.5" thickBot="1">
      <c r="A103" s="319">
        <v>90</v>
      </c>
      <c r="B103" s="324" t="s">
        <v>98</v>
      </c>
      <c r="C103" s="736"/>
      <c r="D103" s="321">
        <v>4568</v>
      </c>
      <c r="E103" s="322">
        <v>43063</v>
      </c>
      <c r="F103" s="737">
        <v>1000</v>
      </c>
      <c r="G103" s="278">
        <f>SUM(F95:F103)</f>
        <v>54000</v>
      </c>
      <c r="H103" s="93"/>
      <c r="I103" s="93"/>
      <c r="J103" s="156"/>
      <c r="K103" s="156"/>
    </row>
    <row r="104" spans="1:11" s="154" customFormat="1" ht="12.75">
      <c r="A104" s="112">
        <v>91</v>
      </c>
      <c r="B104" s="141" t="s">
        <v>586</v>
      </c>
      <c r="C104" s="113"/>
      <c r="D104" s="118">
        <v>104</v>
      </c>
      <c r="E104" s="119">
        <v>43066</v>
      </c>
      <c r="F104" s="287">
        <v>10000</v>
      </c>
      <c r="G104" s="156"/>
      <c r="H104" s="93"/>
      <c r="I104" s="93"/>
      <c r="J104" s="156"/>
      <c r="K104" s="156"/>
    </row>
    <row r="105" spans="1:11" s="154" customFormat="1" ht="34.5" thickBot="1">
      <c r="A105" s="319">
        <v>92</v>
      </c>
      <c r="B105" s="320" t="s">
        <v>587</v>
      </c>
      <c r="C105" s="736"/>
      <c r="D105" s="321">
        <v>1420</v>
      </c>
      <c r="E105" s="322">
        <v>43066</v>
      </c>
      <c r="F105" s="323">
        <v>10000</v>
      </c>
      <c r="G105" s="278">
        <f>SUM(F104:F105)</f>
        <v>20000</v>
      </c>
      <c r="H105" s="93"/>
      <c r="I105" s="93"/>
      <c r="J105" s="156"/>
      <c r="K105" s="156"/>
    </row>
    <row r="106" spans="1:11" s="154" customFormat="1" ht="12.75">
      <c r="A106" s="112">
        <v>93</v>
      </c>
      <c r="B106" s="141" t="s">
        <v>588</v>
      </c>
      <c r="C106" s="113"/>
      <c r="D106" s="118">
        <v>56</v>
      </c>
      <c r="E106" s="119">
        <v>43067</v>
      </c>
      <c r="F106" s="287">
        <v>10000</v>
      </c>
      <c r="G106" s="156"/>
      <c r="H106" s="93"/>
      <c r="I106" s="93"/>
      <c r="J106" s="156"/>
      <c r="K106" s="156"/>
    </row>
    <row r="107" spans="1:11" s="154" customFormat="1" ht="12.75">
      <c r="A107" s="112">
        <v>94</v>
      </c>
      <c r="B107" s="141" t="s">
        <v>467</v>
      </c>
      <c r="C107" s="113"/>
      <c r="D107" s="118">
        <v>1525</v>
      </c>
      <c r="E107" s="119">
        <v>43067</v>
      </c>
      <c r="F107" s="287">
        <v>10000</v>
      </c>
      <c r="G107" s="156"/>
      <c r="H107" s="93"/>
      <c r="I107" s="93"/>
      <c r="J107" s="156"/>
      <c r="K107" s="156"/>
    </row>
    <row r="108" spans="1:11" s="154" customFormat="1" ht="43.5">
      <c r="A108" s="795">
        <v>95</v>
      </c>
      <c r="B108" s="788" t="s">
        <v>589</v>
      </c>
      <c r="C108" s="794" t="s">
        <v>634</v>
      </c>
      <c r="D108" s="789">
        <v>286909</v>
      </c>
      <c r="E108" s="790">
        <v>43067</v>
      </c>
      <c r="F108" s="791">
        <v>-100000</v>
      </c>
      <c r="G108" s="792"/>
      <c r="H108" s="793" t="s">
        <v>100</v>
      </c>
      <c r="I108" s="977" t="s">
        <v>590</v>
      </c>
      <c r="J108" s="978"/>
      <c r="K108" s="156"/>
    </row>
    <row r="109" spans="1:11" s="154" customFormat="1" ht="12.75">
      <c r="A109" s="112">
        <v>96</v>
      </c>
      <c r="B109" s="141" t="s">
        <v>591</v>
      </c>
      <c r="C109" s="113"/>
      <c r="D109" s="118">
        <v>2394</v>
      </c>
      <c r="E109" s="119">
        <v>43067</v>
      </c>
      <c r="F109" s="287">
        <v>10000</v>
      </c>
      <c r="G109" s="156"/>
      <c r="H109" s="93"/>
      <c r="I109" s="93"/>
      <c r="J109" s="156"/>
      <c r="K109" s="156"/>
    </row>
    <row r="110" spans="1:11" s="154" customFormat="1" ht="13.5" thickBot="1">
      <c r="A110" s="319">
        <v>97</v>
      </c>
      <c r="B110" s="324" t="s">
        <v>592</v>
      </c>
      <c r="C110" s="736"/>
      <c r="D110" s="321">
        <v>40</v>
      </c>
      <c r="E110" s="322">
        <v>43067</v>
      </c>
      <c r="F110" s="323">
        <v>10000</v>
      </c>
      <c r="G110" s="278">
        <f>SUM(F106:F110)</f>
        <v>-60000</v>
      </c>
      <c r="H110" s="93"/>
      <c r="I110" s="93"/>
      <c r="J110" s="156"/>
      <c r="K110" s="156"/>
    </row>
    <row r="111" spans="1:11" s="154" customFormat="1" ht="24">
      <c r="A111" s="112">
        <v>98</v>
      </c>
      <c r="B111" s="141" t="s">
        <v>584</v>
      </c>
      <c r="C111" s="113"/>
      <c r="D111" s="118">
        <v>124</v>
      </c>
      <c r="E111" s="119">
        <v>43068</v>
      </c>
      <c r="F111" s="287">
        <v>10000</v>
      </c>
      <c r="G111" s="156"/>
      <c r="H111" s="93"/>
      <c r="I111" s="93"/>
      <c r="J111" s="156"/>
      <c r="K111" s="156"/>
    </row>
    <row r="112" spans="1:11" s="154" customFormat="1" ht="29.25">
      <c r="A112" s="112">
        <v>99</v>
      </c>
      <c r="B112" s="327" t="s">
        <v>593</v>
      </c>
      <c r="C112" s="113"/>
      <c r="D112" s="118">
        <v>632287</v>
      </c>
      <c r="E112" s="119">
        <v>43068</v>
      </c>
      <c r="F112" s="287">
        <v>10000</v>
      </c>
      <c r="G112" s="156"/>
      <c r="H112" s="93"/>
      <c r="I112" s="93"/>
      <c r="J112" s="156"/>
      <c r="K112" s="156"/>
    </row>
    <row r="113" spans="1:11" s="154" customFormat="1" ht="12.75">
      <c r="A113" s="112">
        <v>100</v>
      </c>
      <c r="B113" s="273" t="s">
        <v>594</v>
      </c>
      <c r="C113" s="113"/>
      <c r="D113" s="118">
        <v>1655</v>
      </c>
      <c r="E113" s="119">
        <v>43068</v>
      </c>
      <c r="F113" s="287">
        <v>10000</v>
      </c>
      <c r="G113" s="156"/>
      <c r="H113" s="93"/>
      <c r="I113" s="93"/>
      <c r="J113" s="156"/>
      <c r="K113" s="156"/>
    </row>
    <row r="114" spans="1:11" s="154" customFormat="1" ht="22.5">
      <c r="A114" s="112">
        <v>101</v>
      </c>
      <c r="B114" s="273" t="s">
        <v>595</v>
      </c>
      <c r="C114" s="113"/>
      <c r="D114" s="118">
        <v>171</v>
      </c>
      <c r="E114" s="119">
        <v>43068</v>
      </c>
      <c r="F114" s="287">
        <v>10000</v>
      </c>
      <c r="G114" s="156"/>
      <c r="H114" s="93"/>
      <c r="I114" s="93"/>
      <c r="J114" s="156"/>
      <c r="K114" s="156"/>
    </row>
    <row r="115" spans="1:11" s="154" customFormat="1" ht="13.5" thickBot="1">
      <c r="A115" s="319">
        <v>102</v>
      </c>
      <c r="B115" s="320" t="s">
        <v>596</v>
      </c>
      <c r="C115" s="736"/>
      <c r="D115" s="321">
        <v>35</v>
      </c>
      <c r="E115" s="322">
        <v>43068</v>
      </c>
      <c r="F115" s="323">
        <v>10000</v>
      </c>
      <c r="G115" s="278">
        <f>SUM(F111:F115)</f>
        <v>50000</v>
      </c>
      <c r="H115" s="93"/>
      <c r="I115" s="93"/>
      <c r="J115" s="156"/>
      <c r="K115" s="156"/>
    </row>
    <row r="116" spans="1:11" s="154" customFormat="1" ht="12.75">
      <c r="A116" s="112"/>
      <c r="B116" s="141"/>
      <c r="C116" s="113"/>
      <c r="D116" s="118"/>
      <c r="E116" s="119"/>
      <c r="F116" s="287"/>
      <c r="G116" s="156"/>
      <c r="H116" s="93"/>
      <c r="I116" s="93"/>
      <c r="J116" s="156"/>
      <c r="K116" s="156"/>
    </row>
    <row r="117" spans="1:11" ht="12.75">
      <c r="A117" s="67"/>
      <c r="B117" s="68"/>
      <c r="C117" s="188"/>
      <c r="D117" s="179"/>
      <c r="E117" s="72" t="s">
        <v>13</v>
      </c>
      <c r="F117" s="738">
        <f>SUM(F14:F116)</f>
        <v>1246000</v>
      </c>
      <c r="G117" s="111">
        <f>SUM(G14:G116)</f>
        <v>1246000</v>
      </c>
      <c r="H117" s="1"/>
      <c r="I117" s="1"/>
      <c r="J117" s="1"/>
      <c r="K117" s="1"/>
    </row>
    <row r="118" spans="1:11" ht="12.75">
      <c r="A118" s="4"/>
      <c r="B118" s="68"/>
      <c r="C118" s="68"/>
      <c r="D118" s="179"/>
      <c r="E118" s="78" t="s">
        <v>12</v>
      </c>
      <c r="F118" s="124">
        <v>1246000</v>
      </c>
      <c r="G118" s="166"/>
      <c r="H118" s="1"/>
      <c r="I118" s="1"/>
      <c r="J118" s="1"/>
      <c r="K118" s="1"/>
    </row>
    <row r="119" spans="1:11" ht="12.75">
      <c r="A119" s="1"/>
      <c r="B119" s="9"/>
      <c r="C119" s="9"/>
      <c r="D119" s="180"/>
      <c r="E119" s="3"/>
      <c r="F119" s="10"/>
      <c r="G119" s="726"/>
      <c r="H119" s="1"/>
      <c r="I119" s="1"/>
      <c r="J119" s="1"/>
      <c r="K119" s="1"/>
    </row>
    <row r="120" spans="1:11" ht="12.75">
      <c r="A120" s="7"/>
      <c r="B120" s="7"/>
      <c r="D120" s="174"/>
      <c r="E120" s="7"/>
      <c r="F120" s="11"/>
      <c r="G120" s="726"/>
      <c r="H120" s="1"/>
      <c r="I120" s="1"/>
      <c r="J120" s="1"/>
      <c r="K120" s="1"/>
    </row>
    <row r="121" spans="1:11" ht="12.75">
      <c r="A121" s="1"/>
      <c r="B121" s="8"/>
      <c r="D121" s="178"/>
      <c r="E121" s="2"/>
      <c r="F121" s="11"/>
      <c r="G121" s="726"/>
      <c r="H121" s="1"/>
      <c r="I121" s="1"/>
      <c r="J121" s="1"/>
      <c r="K121" s="1"/>
    </row>
    <row r="122" spans="1:11" ht="12.75">
      <c r="A122" s="5" t="s">
        <v>1</v>
      </c>
      <c r="B122" s="7"/>
      <c r="D122" s="178"/>
      <c r="E122" s="2"/>
      <c r="F122" s="11" t="s">
        <v>9</v>
      </c>
      <c r="G122" s="726"/>
      <c r="H122" s="1"/>
      <c r="I122" s="1"/>
      <c r="J122" s="1"/>
      <c r="K122" s="1"/>
    </row>
    <row r="123" spans="1:11" ht="12.75">
      <c r="A123" s="1"/>
      <c r="B123" s="8"/>
      <c r="D123" s="178"/>
      <c r="E123" s="2"/>
      <c r="F123" s="6"/>
      <c r="G123" s="726"/>
      <c r="H123" s="1"/>
      <c r="I123" s="1"/>
      <c r="J123" s="1"/>
      <c r="K123" s="1"/>
    </row>
    <row r="124" spans="1:11" ht="12.75">
      <c r="A124" s="862" t="s">
        <v>16</v>
      </c>
      <c r="B124" s="862"/>
      <c r="C124" s="859" t="s">
        <v>17</v>
      </c>
      <c r="D124" s="859"/>
      <c r="E124" s="859"/>
      <c r="F124" s="859"/>
      <c r="G124" s="726"/>
      <c r="H124" s="1"/>
      <c r="I124" s="1"/>
      <c r="J124" s="1"/>
      <c r="K124" s="1"/>
    </row>
    <row r="125" spans="1:11" ht="12.75">
      <c r="A125" s="115"/>
      <c r="B125" s="115"/>
      <c r="C125" s="859"/>
      <c r="D125" s="859"/>
      <c r="E125" s="859"/>
      <c r="F125" s="859"/>
      <c r="G125" s="726"/>
      <c r="H125" s="1"/>
      <c r="I125" s="1"/>
      <c r="J125" s="1"/>
      <c r="K125" s="1"/>
    </row>
    <row r="126" spans="1:11" ht="12.75">
      <c r="A126" s="115"/>
      <c r="B126" s="115"/>
      <c r="C126" s="859"/>
      <c r="D126" s="859"/>
      <c r="E126" s="859"/>
      <c r="F126" s="859"/>
      <c r="G126" s="726"/>
      <c r="H126" s="1"/>
      <c r="I126" s="1"/>
      <c r="J126" s="1"/>
      <c r="K126" s="1"/>
    </row>
    <row r="127" spans="7:11" ht="12.75">
      <c r="G127" s="726"/>
      <c r="H127" s="1"/>
      <c r="I127" s="1"/>
      <c r="J127" s="1"/>
      <c r="K127" s="1"/>
    </row>
    <row r="128" spans="7:11" ht="12.75">
      <c r="G128" s="726"/>
      <c r="H128" s="1"/>
      <c r="I128" s="1"/>
      <c r="J128" s="1"/>
      <c r="K128" s="1"/>
    </row>
    <row r="129" spans="7:11" ht="12.75">
      <c r="G129" s="726"/>
      <c r="H129" s="1"/>
      <c r="I129" s="1"/>
      <c r="J129" s="1"/>
      <c r="K129" s="1"/>
    </row>
    <row r="130" spans="7:11" ht="12.75">
      <c r="G130" s="726"/>
      <c r="H130" s="1"/>
      <c r="I130" s="1"/>
      <c r="J130" s="1"/>
      <c r="K130" s="1"/>
    </row>
    <row r="131" spans="7:11" ht="12.75">
      <c r="G131" s="726"/>
      <c r="H131" s="1"/>
      <c r="I131" s="1"/>
      <c r="J131" s="1"/>
      <c r="K131" s="1"/>
    </row>
    <row r="132" spans="7:11" ht="12.75">
      <c r="G132" s="726"/>
      <c r="H132" s="1"/>
      <c r="I132" s="1"/>
      <c r="J132" s="1"/>
      <c r="K132" s="1"/>
    </row>
    <row r="133" spans="7:11" ht="12.75">
      <c r="G133" s="726"/>
      <c r="H133" s="1"/>
      <c r="I133" s="1"/>
      <c r="J133" s="1"/>
      <c r="K133" s="1"/>
    </row>
    <row r="134" spans="7:11" ht="12.75">
      <c r="G134" s="726"/>
      <c r="H134" s="1"/>
      <c r="I134" s="1"/>
      <c r="J134" s="1"/>
      <c r="K134" s="1"/>
    </row>
    <row r="135" spans="7:11" ht="12.75">
      <c r="G135" s="726"/>
      <c r="H135" s="1"/>
      <c r="I135" s="1"/>
      <c r="J135" s="1"/>
      <c r="K135" s="1"/>
    </row>
    <row r="136" spans="7:11" ht="12.75">
      <c r="G136" s="726"/>
      <c r="H136" s="1"/>
      <c r="I136" s="1"/>
      <c r="J136" s="1"/>
      <c r="K136" s="1"/>
    </row>
    <row r="137" spans="7:11" ht="12.75">
      <c r="G137" s="726"/>
      <c r="H137" s="1"/>
      <c r="I137" s="1"/>
      <c r="J137" s="1"/>
      <c r="K137" s="1"/>
    </row>
    <row r="138" spans="7:11" ht="12.75">
      <c r="G138" s="726"/>
      <c r="H138" s="1"/>
      <c r="I138" s="1"/>
      <c r="J138" s="1"/>
      <c r="K138" s="1"/>
    </row>
    <row r="139" spans="7:11" ht="12.75">
      <c r="G139" s="726"/>
      <c r="H139" s="1"/>
      <c r="I139" s="1"/>
      <c r="J139" s="1"/>
      <c r="K139" s="1"/>
    </row>
    <row r="140" spans="7:11" ht="12.75">
      <c r="G140" s="726"/>
      <c r="H140" s="1"/>
      <c r="I140" s="1"/>
      <c r="J140" s="1"/>
      <c r="K140" s="1"/>
    </row>
    <row r="141" spans="7:11" ht="12.75">
      <c r="G141" s="726"/>
      <c r="H141" s="1"/>
      <c r="I141" s="1"/>
      <c r="J141" s="1"/>
      <c r="K141" s="1"/>
    </row>
    <row r="142" spans="7:11" ht="12.75">
      <c r="G142" s="726"/>
      <c r="H142" s="1"/>
      <c r="I142" s="1"/>
      <c r="J142" s="1"/>
      <c r="K142" s="1"/>
    </row>
    <row r="143" spans="7:11" ht="12.75">
      <c r="G143" s="726"/>
      <c r="H143" s="1"/>
      <c r="I143" s="1"/>
      <c r="J143" s="1"/>
      <c r="K143" s="1"/>
    </row>
    <row r="144" spans="7:11" ht="12.75">
      <c r="G144" s="726"/>
      <c r="H144" s="1"/>
      <c r="I144" s="1"/>
      <c r="J144" s="1"/>
      <c r="K144" s="1"/>
    </row>
    <row r="145" spans="7:11" ht="12.75">
      <c r="G145" s="726"/>
      <c r="H145" s="1"/>
      <c r="I145" s="1"/>
      <c r="J145" s="1"/>
      <c r="K145" s="1"/>
    </row>
    <row r="146" spans="7:11" ht="12.75">
      <c r="G146" s="726"/>
      <c r="H146" s="1"/>
      <c r="I146" s="1"/>
      <c r="J146" s="1"/>
      <c r="K146" s="1"/>
    </row>
    <row r="147" spans="7:11" ht="12.75">
      <c r="G147" s="726"/>
      <c r="H147" s="1"/>
      <c r="I147" s="1"/>
      <c r="J147" s="1"/>
      <c r="K147" s="1"/>
    </row>
    <row r="148" spans="7:11" ht="12.75">
      <c r="G148" s="726"/>
      <c r="H148" s="1"/>
      <c r="I148" s="1"/>
      <c r="J148" s="1"/>
      <c r="K148" s="1"/>
    </row>
    <row r="149" spans="7:11" ht="12.75">
      <c r="G149" s="726"/>
      <c r="H149" s="1"/>
      <c r="I149" s="1"/>
      <c r="J149" s="1"/>
      <c r="K149" s="1"/>
    </row>
    <row r="150" spans="7:11" ht="12.75">
      <c r="G150" s="726"/>
      <c r="H150" s="1"/>
      <c r="I150" s="1"/>
      <c r="J150" s="1"/>
      <c r="K150" s="1"/>
    </row>
    <row r="151" spans="7:11" ht="12.75">
      <c r="G151" s="726"/>
      <c r="H151" s="1"/>
      <c r="I151" s="1"/>
      <c r="J151" s="1"/>
      <c r="K151" s="1"/>
    </row>
    <row r="152" spans="7:11" ht="12.75">
      <c r="G152" s="726"/>
      <c r="H152" s="1"/>
      <c r="I152" s="1"/>
      <c r="J152" s="1"/>
      <c r="K152" s="1"/>
    </row>
    <row r="153" spans="7:11" ht="12.75">
      <c r="G153" s="726"/>
      <c r="H153" s="1"/>
      <c r="I153" s="1"/>
      <c r="J153" s="1"/>
      <c r="K153" s="1"/>
    </row>
    <row r="154" spans="7:11" ht="12.75">
      <c r="G154" s="726"/>
      <c r="H154" s="1"/>
      <c r="I154" s="1"/>
      <c r="J154" s="1"/>
      <c r="K154" s="1"/>
    </row>
    <row r="155" spans="7:11" ht="12.75">
      <c r="G155" s="726"/>
      <c r="H155" s="1"/>
      <c r="I155" s="1"/>
      <c r="J155" s="1"/>
      <c r="K155" s="1"/>
    </row>
    <row r="156" spans="7:11" ht="12.75">
      <c r="G156" s="726"/>
      <c r="H156" s="1"/>
      <c r="I156" s="1"/>
      <c r="J156" s="1"/>
      <c r="K156" s="1"/>
    </row>
    <row r="157" spans="7:11" ht="12.75">
      <c r="G157" s="726"/>
      <c r="H157" s="1"/>
      <c r="I157" s="1"/>
      <c r="J157" s="1"/>
      <c r="K157" s="1"/>
    </row>
    <row r="158" spans="7:11" ht="12.75">
      <c r="G158" s="726"/>
      <c r="H158" s="1"/>
      <c r="I158" s="1"/>
      <c r="J158" s="1"/>
      <c r="K158" s="1"/>
    </row>
    <row r="159" spans="7:11" ht="12.75">
      <c r="G159" s="726"/>
      <c r="H159" s="1"/>
      <c r="I159" s="1"/>
      <c r="J159" s="1"/>
      <c r="K159" s="1"/>
    </row>
    <row r="160" spans="7:11" ht="12.75">
      <c r="G160" s="726"/>
      <c r="H160" s="1"/>
      <c r="I160" s="1"/>
      <c r="J160" s="1"/>
      <c r="K160" s="1"/>
    </row>
    <row r="161" spans="7:11" ht="12.75">
      <c r="G161" s="726"/>
      <c r="H161" s="1"/>
      <c r="I161" s="1"/>
      <c r="J161" s="1"/>
      <c r="K161" s="1"/>
    </row>
    <row r="162" spans="7:11" ht="12.75">
      <c r="G162" s="726"/>
      <c r="H162" s="1"/>
      <c r="I162" s="1"/>
      <c r="J162" s="1"/>
      <c r="K162" s="1"/>
    </row>
    <row r="163" spans="7:11" ht="12.75">
      <c r="G163" s="726"/>
      <c r="H163" s="1"/>
      <c r="I163" s="1"/>
      <c r="J163" s="1"/>
      <c r="K163" s="1"/>
    </row>
    <row r="164" spans="7:11" ht="12.75">
      <c r="G164" s="726"/>
      <c r="H164" s="1"/>
      <c r="I164" s="1"/>
      <c r="J164" s="1"/>
      <c r="K164" s="1"/>
    </row>
    <row r="165" spans="7:11" ht="12.75">
      <c r="G165" s="726"/>
      <c r="H165" s="1"/>
      <c r="I165" s="1"/>
      <c r="J165" s="1"/>
      <c r="K165" s="1"/>
    </row>
    <row r="166" spans="7:11" ht="12.75">
      <c r="G166" s="726"/>
      <c r="H166" s="1"/>
      <c r="I166" s="1"/>
      <c r="J166" s="1"/>
      <c r="K166" s="1"/>
    </row>
    <row r="167" spans="7:11" ht="12.75">
      <c r="G167" s="726"/>
      <c r="H167" s="1"/>
      <c r="I167" s="1"/>
      <c r="J167" s="1"/>
      <c r="K167" s="1"/>
    </row>
    <row r="168" spans="7:11" ht="12.75">
      <c r="G168" s="726"/>
      <c r="H168" s="1"/>
      <c r="I168" s="1"/>
      <c r="J168" s="1"/>
      <c r="K168" s="1"/>
    </row>
    <row r="169" spans="7:11" ht="12.75">
      <c r="G169" s="726"/>
      <c r="H169" s="1"/>
      <c r="I169" s="1"/>
      <c r="J169" s="1"/>
      <c r="K169" s="1"/>
    </row>
    <row r="170" spans="7:11" ht="12.75">
      <c r="G170" s="726"/>
      <c r="H170" s="1"/>
      <c r="I170" s="1"/>
      <c r="J170" s="1"/>
      <c r="K170" s="1"/>
    </row>
    <row r="171" spans="7:11" ht="12.75">
      <c r="G171" s="726"/>
      <c r="H171" s="1"/>
      <c r="I171" s="1"/>
      <c r="J171" s="1"/>
      <c r="K171" s="1"/>
    </row>
    <row r="172" spans="7:11" ht="12.75">
      <c r="G172" s="726"/>
      <c r="H172" s="1"/>
      <c r="I172" s="1"/>
      <c r="J172" s="1"/>
      <c r="K172" s="1"/>
    </row>
    <row r="173" spans="7:11" ht="12.75">
      <c r="G173" s="726"/>
      <c r="H173" s="1"/>
      <c r="I173" s="1"/>
      <c r="J173" s="1"/>
      <c r="K173" s="1"/>
    </row>
    <row r="174" spans="7:11" ht="12.75">
      <c r="G174" s="726"/>
      <c r="H174" s="1"/>
      <c r="I174" s="1"/>
      <c r="J174" s="1"/>
      <c r="K174" s="1"/>
    </row>
    <row r="175" spans="7:11" ht="12.75">
      <c r="G175" s="726"/>
      <c r="H175" s="1"/>
      <c r="I175" s="1"/>
      <c r="J175" s="1"/>
      <c r="K175" s="1"/>
    </row>
    <row r="176" spans="7:11" ht="12.75">
      <c r="G176" s="726"/>
      <c r="H176" s="1"/>
      <c r="I176" s="1"/>
      <c r="J176" s="1"/>
      <c r="K176" s="1"/>
    </row>
    <row r="177" spans="7:11" ht="12.75">
      <c r="G177" s="726"/>
      <c r="H177" s="1"/>
      <c r="I177" s="1"/>
      <c r="J177" s="1"/>
      <c r="K177" s="1"/>
    </row>
    <row r="178" spans="7:11" ht="12.75">
      <c r="G178" s="726"/>
      <c r="H178" s="1"/>
      <c r="I178" s="1"/>
      <c r="J178" s="1"/>
      <c r="K178" s="1"/>
    </row>
    <row r="179" spans="7:11" ht="12.75">
      <c r="G179" s="726"/>
      <c r="H179" s="1"/>
      <c r="I179" s="1"/>
      <c r="J179" s="1"/>
      <c r="K179" s="1"/>
    </row>
    <row r="180" spans="7:11" ht="12.75">
      <c r="G180" s="726"/>
      <c r="H180" s="1"/>
      <c r="I180" s="1"/>
      <c r="J180" s="1"/>
      <c r="K180" s="1"/>
    </row>
    <row r="181" spans="7:11" ht="12.75">
      <c r="G181" s="726"/>
      <c r="H181" s="1"/>
      <c r="I181" s="1"/>
      <c r="J181" s="1"/>
      <c r="K181" s="1"/>
    </row>
    <row r="182" spans="7:11" ht="12.75">
      <c r="G182" s="726"/>
      <c r="H182" s="1"/>
      <c r="I182" s="1"/>
      <c r="J182" s="1"/>
      <c r="K182" s="1"/>
    </row>
    <row r="183" spans="7:11" ht="12.75">
      <c r="G183" s="726"/>
      <c r="H183" s="1"/>
      <c r="I183" s="1"/>
      <c r="J183" s="1"/>
      <c r="K183" s="1"/>
    </row>
    <row r="184" spans="7:11" ht="12.75">
      <c r="G184" s="726"/>
      <c r="H184" s="1"/>
      <c r="I184" s="1"/>
      <c r="J184" s="1"/>
      <c r="K184" s="1"/>
    </row>
    <row r="185" spans="7:11" ht="12.75">
      <c r="G185" s="726"/>
      <c r="H185" s="1"/>
      <c r="I185" s="1"/>
      <c r="J185" s="1"/>
      <c r="K185" s="1"/>
    </row>
    <row r="186" spans="7:11" ht="12.75">
      <c r="G186" s="726"/>
      <c r="H186" s="1"/>
      <c r="I186" s="1"/>
      <c r="J186" s="1"/>
      <c r="K186" s="1"/>
    </row>
    <row r="187" spans="7:11" ht="12.75">
      <c r="G187" s="726"/>
      <c r="H187" s="1"/>
      <c r="I187" s="1"/>
      <c r="J187" s="1"/>
      <c r="K187" s="1"/>
    </row>
    <row r="188" spans="7:11" ht="12.75">
      <c r="G188" s="726"/>
      <c r="H188" s="1"/>
      <c r="I188" s="1"/>
      <c r="J188" s="1"/>
      <c r="K188" s="1"/>
    </row>
    <row r="189" spans="7:11" ht="12.75">
      <c r="G189" s="726"/>
      <c r="H189" s="1"/>
      <c r="I189" s="1"/>
      <c r="J189" s="1"/>
      <c r="K189" s="1"/>
    </row>
    <row r="190" spans="7:11" ht="12.75">
      <c r="G190" s="726"/>
      <c r="H190" s="1"/>
      <c r="I190" s="1"/>
      <c r="J190" s="1"/>
      <c r="K190" s="1"/>
    </row>
    <row r="191" spans="7:11" ht="12.75">
      <c r="G191" s="726"/>
      <c r="H191" s="1"/>
      <c r="I191" s="1"/>
      <c r="J191" s="1"/>
      <c r="K191" s="1"/>
    </row>
    <row r="192" spans="7:11" ht="12.75">
      <c r="G192" s="726"/>
      <c r="H192" s="1"/>
      <c r="I192" s="1"/>
      <c r="J192" s="1"/>
      <c r="K192" s="1"/>
    </row>
    <row r="193" spans="7:11" ht="12.75">
      <c r="G193" s="726"/>
      <c r="H193" s="1"/>
      <c r="I193" s="1"/>
      <c r="J193" s="1"/>
      <c r="K193" s="1"/>
    </row>
    <row r="194" spans="7:11" ht="12.75">
      <c r="G194" s="726"/>
      <c r="H194" s="1"/>
      <c r="I194" s="1"/>
      <c r="J194" s="1"/>
      <c r="K194" s="1"/>
    </row>
    <row r="195" spans="7:11" ht="12.75">
      <c r="G195" s="726"/>
      <c r="H195" s="1"/>
      <c r="I195" s="1"/>
      <c r="J195" s="1"/>
      <c r="K195" s="1"/>
    </row>
    <row r="196" spans="7:11" ht="12.75">
      <c r="G196" s="726"/>
      <c r="H196" s="1"/>
      <c r="I196" s="1"/>
      <c r="J196" s="1"/>
      <c r="K196" s="1"/>
    </row>
    <row r="197" spans="7:11" ht="12.75">
      <c r="G197" s="726"/>
      <c r="H197" s="1"/>
      <c r="I197" s="1"/>
      <c r="J197" s="1"/>
      <c r="K197" s="1"/>
    </row>
    <row r="198" spans="7:11" ht="12.75">
      <c r="G198" s="726"/>
      <c r="H198" s="1"/>
      <c r="I198" s="1"/>
      <c r="J198" s="1"/>
      <c r="K198" s="1"/>
    </row>
    <row r="199" spans="7:11" ht="12.75">
      <c r="G199" s="726"/>
      <c r="H199" s="1"/>
      <c r="I199" s="1"/>
      <c r="J199" s="1"/>
      <c r="K199" s="1"/>
    </row>
    <row r="200" spans="7:11" ht="12.75">
      <c r="G200" s="726"/>
      <c r="H200" s="1"/>
      <c r="I200" s="1"/>
      <c r="J200" s="1"/>
      <c r="K200" s="1"/>
    </row>
    <row r="201" spans="7:11" ht="12.75">
      <c r="G201" s="726"/>
      <c r="H201" s="1"/>
      <c r="I201" s="1"/>
      <c r="J201" s="1"/>
      <c r="K201" s="1"/>
    </row>
    <row r="202" spans="7:11" ht="12.75">
      <c r="G202" s="726"/>
      <c r="H202" s="1"/>
      <c r="I202" s="1"/>
      <c r="J202" s="1"/>
      <c r="K202" s="1"/>
    </row>
    <row r="203" spans="7:11" ht="12.75">
      <c r="G203" s="726"/>
      <c r="H203" s="1"/>
      <c r="I203" s="1"/>
      <c r="J203" s="1"/>
      <c r="K203" s="1"/>
    </row>
    <row r="204" spans="7:11" ht="12.75">
      <c r="G204" s="726"/>
      <c r="H204" s="1"/>
      <c r="I204" s="1"/>
      <c r="J204" s="1"/>
      <c r="K204" s="1"/>
    </row>
    <row r="205" spans="7:11" ht="12.75">
      <c r="G205" s="726"/>
      <c r="H205" s="1"/>
      <c r="I205" s="1"/>
      <c r="J205" s="1"/>
      <c r="K205" s="1"/>
    </row>
    <row r="206" spans="7:11" ht="12.75">
      <c r="G206" s="726"/>
      <c r="H206" s="1"/>
      <c r="I206" s="1"/>
      <c r="J206" s="1"/>
      <c r="K206" s="1"/>
    </row>
    <row r="207" spans="7:11" ht="12.75">
      <c r="G207" s="726"/>
      <c r="H207" s="1"/>
      <c r="I207" s="1"/>
      <c r="J207" s="1"/>
      <c r="K207" s="1"/>
    </row>
    <row r="208" spans="7:11" ht="12.75">
      <c r="G208" s="726"/>
      <c r="H208" s="1"/>
      <c r="I208" s="1"/>
      <c r="J208" s="1"/>
      <c r="K208" s="1"/>
    </row>
    <row r="209" spans="7:11" ht="12.75">
      <c r="G209" s="726"/>
      <c r="H209" s="1"/>
      <c r="I209" s="1"/>
      <c r="J209" s="1"/>
      <c r="K209" s="1"/>
    </row>
    <row r="210" spans="7:11" ht="12.75">
      <c r="G210" s="726"/>
      <c r="H210" s="1"/>
      <c r="I210" s="1"/>
      <c r="J210" s="1"/>
      <c r="K210" s="1"/>
    </row>
    <row r="211" spans="7:11" ht="12.75">
      <c r="G211" s="726"/>
      <c r="H211" s="1"/>
      <c r="I211" s="1"/>
      <c r="J211" s="1"/>
      <c r="K211" s="1"/>
    </row>
    <row r="212" spans="7:11" ht="12.75">
      <c r="G212" s="726"/>
      <c r="H212" s="1"/>
      <c r="I212" s="1"/>
      <c r="J212" s="1"/>
      <c r="K212" s="1"/>
    </row>
    <row r="213" spans="7:11" ht="12.75">
      <c r="G213" s="726"/>
      <c r="H213" s="1"/>
      <c r="I213" s="1"/>
      <c r="J213" s="1"/>
      <c r="K213" s="1"/>
    </row>
    <row r="214" spans="7:11" ht="12.75">
      <c r="G214" s="726"/>
      <c r="H214" s="1"/>
      <c r="I214" s="1"/>
      <c r="J214" s="1"/>
      <c r="K214" s="1"/>
    </row>
    <row r="215" spans="7:11" ht="12.75">
      <c r="G215" s="726"/>
      <c r="H215" s="1"/>
      <c r="I215" s="1"/>
      <c r="J215" s="1"/>
      <c r="K215" s="1"/>
    </row>
    <row r="216" spans="7:11" ht="12.75">
      <c r="G216" s="726"/>
      <c r="H216" s="1"/>
      <c r="I216" s="1"/>
      <c r="J216" s="1"/>
      <c r="K216" s="1"/>
    </row>
    <row r="217" spans="7:11" ht="12.75">
      <c r="G217" s="726"/>
      <c r="H217" s="1"/>
      <c r="I217" s="1"/>
      <c r="J217" s="1"/>
      <c r="K217" s="1"/>
    </row>
    <row r="218" spans="7:11" ht="12.75">
      <c r="G218" s="726"/>
      <c r="H218" s="1"/>
      <c r="I218" s="1"/>
      <c r="J218" s="1"/>
      <c r="K218" s="1"/>
    </row>
    <row r="219" spans="7:11" ht="12.75">
      <c r="G219" s="726"/>
      <c r="H219" s="1"/>
      <c r="I219" s="1"/>
      <c r="J219" s="1"/>
      <c r="K219" s="1"/>
    </row>
    <row r="220" spans="7:11" ht="12.75">
      <c r="G220" s="726"/>
      <c r="H220" s="1"/>
      <c r="I220" s="1"/>
      <c r="J220" s="1"/>
      <c r="K220" s="1"/>
    </row>
    <row r="221" spans="7:11" ht="12.75">
      <c r="G221" s="726"/>
      <c r="H221" s="1"/>
      <c r="I221" s="1"/>
      <c r="J221" s="1"/>
      <c r="K221" s="1"/>
    </row>
    <row r="222" spans="7:11" ht="12.75">
      <c r="G222" s="726"/>
      <c r="H222" s="1"/>
      <c r="I222" s="1"/>
      <c r="J222" s="1"/>
      <c r="K222" s="1"/>
    </row>
    <row r="223" spans="7:11" ht="12.75">
      <c r="G223" s="726"/>
      <c r="H223" s="1"/>
      <c r="I223" s="1"/>
      <c r="J223" s="1"/>
      <c r="K223" s="1"/>
    </row>
    <row r="224" spans="7:11" ht="12.75">
      <c r="G224" s="726"/>
      <c r="H224" s="1"/>
      <c r="I224" s="1"/>
      <c r="J224" s="1"/>
      <c r="K224" s="1"/>
    </row>
    <row r="414" ht="12.75">
      <c r="K414" s="1"/>
    </row>
    <row r="415" ht="12.75">
      <c r="K415" s="1"/>
    </row>
  </sheetData>
  <sheetProtection/>
  <mergeCells count="14">
    <mergeCell ref="E10:F12"/>
    <mergeCell ref="A9:A13"/>
    <mergeCell ref="B9:B13"/>
    <mergeCell ref="C9:C13"/>
    <mergeCell ref="D9:D13"/>
    <mergeCell ref="I108:J108"/>
    <mergeCell ref="I68:J68"/>
    <mergeCell ref="A124:B124"/>
    <mergeCell ref="C124:F126"/>
    <mergeCell ref="E1:F1"/>
    <mergeCell ref="E2:F2"/>
    <mergeCell ref="E9:F9"/>
    <mergeCell ref="E3:F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4"/>
  <sheetViews>
    <sheetView zoomScale="130" zoomScaleNormal="130" zoomScalePageLayoutView="0" workbookViewId="0" topLeftCell="A28">
      <selection activeCell="B112" sqref="B112"/>
    </sheetView>
  </sheetViews>
  <sheetFormatPr defaultColWidth="9.00390625" defaultRowHeight="12.75"/>
  <cols>
    <col min="1" max="1" width="5.125" style="0" customWidth="1"/>
    <col min="2" max="2" width="24.125" style="750" customWidth="1"/>
    <col min="3" max="3" width="12.00390625" style="39" customWidth="1"/>
    <col min="4" max="4" width="9.125" style="177" customWidth="1"/>
    <col min="5" max="5" width="13.00390625" style="206" customWidth="1"/>
    <col min="6" max="6" width="18.00390625" style="177" customWidth="1"/>
    <col min="7" max="7" width="14.75390625" style="0" customWidth="1"/>
  </cols>
  <sheetData>
    <row r="1" spans="1:6" ht="12.75">
      <c r="A1" s="1"/>
      <c r="B1" s="745"/>
      <c r="D1" s="178"/>
      <c r="E1" s="983" t="s">
        <v>11</v>
      </c>
      <c r="F1" s="983"/>
    </row>
    <row r="2" spans="1:6" ht="12.75">
      <c r="A2" s="1"/>
      <c r="B2" s="745"/>
      <c r="D2" s="178"/>
      <c r="E2" s="983" t="s">
        <v>10</v>
      </c>
      <c r="F2" s="983"/>
    </row>
    <row r="3" spans="1:6" ht="12.75">
      <c r="A3" s="1"/>
      <c r="B3" s="745"/>
      <c r="D3" s="178"/>
      <c r="E3" s="983" t="s">
        <v>15</v>
      </c>
      <c r="F3" s="983"/>
    </row>
    <row r="4" spans="1:6" ht="12.75">
      <c r="A4" s="1"/>
      <c r="B4" s="745"/>
      <c r="D4" s="178"/>
      <c r="E4" s="192"/>
      <c r="F4" s="193"/>
    </row>
    <row r="5" spans="1:6" ht="12.75">
      <c r="A5" s="1"/>
      <c r="B5" s="746" t="s">
        <v>5</v>
      </c>
      <c r="D5" s="174"/>
      <c r="E5" s="194"/>
      <c r="F5" s="174"/>
    </row>
    <row r="6" spans="1:6" ht="12.75">
      <c r="A6" s="1"/>
      <c r="B6" s="873" t="s">
        <v>20</v>
      </c>
      <c r="C6" s="873"/>
      <c r="D6" s="873"/>
      <c r="E6" s="873"/>
      <c r="F6" s="174"/>
    </row>
    <row r="7" spans="1:6" ht="12.75">
      <c r="A7" s="1"/>
      <c r="B7" s="745"/>
      <c r="C7" s="40"/>
      <c r="D7" s="178"/>
      <c r="E7" s="192"/>
      <c r="F7" s="193"/>
    </row>
    <row r="8" spans="1:6" ht="12.75">
      <c r="A8" s="1"/>
      <c r="B8" s="745"/>
      <c r="C8" s="40"/>
      <c r="D8" s="178"/>
      <c r="E8" s="192"/>
      <c r="F8" s="193"/>
    </row>
    <row r="9" spans="1:6" ht="12.75">
      <c r="A9" s="876" t="s">
        <v>6</v>
      </c>
      <c r="B9" s="878" t="s">
        <v>2</v>
      </c>
      <c r="C9" s="880" t="s">
        <v>7</v>
      </c>
      <c r="D9" s="966" t="s">
        <v>6</v>
      </c>
      <c r="E9" s="984" t="s">
        <v>4</v>
      </c>
      <c r="F9" s="985"/>
    </row>
    <row r="10" spans="1:6" ht="12.75">
      <c r="A10" s="876"/>
      <c r="B10" s="879"/>
      <c r="C10" s="881"/>
      <c r="D10" s="997"/>
      <c r="E10" s="986" t="s">
        <v>8</v>
      </c>
      <c r="F10" s="987"/>
    </row>
    <row r="11" spans="1:6" ht="12.75">
      <c r="A11" s="876"/>
      <c r="B11" s="879"/>
      <c r="C11" s="881"/>
      <c r="D11" s="997"/>
      <c r="E11" s="988"/>
      <c r="F11" s="989"/>
    </row>
    <row r="12" spans="1:6" ht="22.5" customHeight="1">
      <c r="A12" s="876"/>
      <c r="B12" s="879"/>
      <c r="C12" s="881"/>
      <c r="D12" s="997"/>
      <c r="E12" s="990"/>
      <c r="F12" s="991"/>
    </row>
    <row r="13" spans="1:6" ht="12.75">
      <c r="A13" s="877"/>
      <c r="B13" s="879"/>
      <c r="C13" s="881"/>
      <c r="D13" s="997"/>
      <c r="E13" s="195" t="s">
        <v>3</v>
      </c>
      <c r="F13" s="196" t="s">
        <v>0</v>
      </c>
    </row>
    <row r="14" spans="1:12" ht="12.75">
      <c r="A14" s="22">
        <v>1</v>
      </c>
      <c r="B14" s="55" t="s">
        <v>597</v>
      </c>
      <c r="C14" s="20"/>
      <c r="D14" s="23">
        <v>2179</v>
      </c>
      <c r="E14" s="24">
        <v>43069</v>
      </c>
      <c r="F14" s="25">
        <v>10000</v>
      </c>
      <c r="G14" s="74"/>
      <c r="H14" s="73"/>
      <c r="I14" s="73"/>
      <c r="J14" s="73"/>
      <c r="K14" s="73"/>
      <c r="L14" s="1"/>
    </row>
    <row r="15" spans="1:12" ht="12.75">
      <c r="A15" s="32">
        <v>2</v>
      </c>
      <c r="B15" s="55" t="s">
        <v>599</v>
      </c>
      <c r="C15" s="20"/>
      <c r="D15" s="23">
        <v>105</v>
      </c>
      <c r="E15" s="24">
        <v>43069</v>
      </c>
      <c r="F15" s="25">
        <v>100000</v>
      </c>
      <c r="G15" s="74"/>
      <c r="H15" s="73"/>
      <c r="I15" s="73"/>
      <c r="J15" s="73"/>
      <c r="K15" s="73"/>
      <c r="L15" s="73"/>
    </row>
    <row r="16" spans="1:12" ht="13.5" thickBot="1">
      <c r="A16" s="739">
        <v>3</v>
      </c>
      <c r="B16" s="740" t="s">
        <v>40</v>
      </c>
      <c r="C16" s="741"/>
      <c r="D16" s="742">
        <v>57</v>
      </c>
      <c r="E16" s="743">
        <v>43069</v>
      </c>
      <c r="F16" s="744">
        <v>500000</v>
      </c>
      <c r="G16" s="812">
        <f>SUM(F14:F16)</f>
        <v>610000</v>
      </c>
      <c r="H16" s="73"/>
      <c r="I16" s="73"/>
      <c r="J16" s="73"/>
      <c r="K16" s="73"/>
      <c r="L16" s="73"/>
    </row>
    <row r="17" spans="1:12" ht="26.25" thickTop="1">
      <c r="A17" s="112">
        <v>4</v>
      </c>
      <c r="B17" s="113" t="s">
        <v>600</v>
      </c>
      <c r="C17" s="390"/>
      <c r="D17" s="59">
        <v>1168</v>
      </c>
      <c r="E17" s="84">
        <v>43070</v>
      </c>
      <c r="F17" s="257">
        <v>10000</v>
      </c>
      <c r="G17" s="74"/>
      <c r="H17" s="73"/>
      <c r="I17" s="73"/>
      <c r="J17" s="73"/>
      <c r="K17" s="73"/>
      <c r="L17" s="73"/>
    </row>
    <row r="18" spans="1:12" ht="13.5" thickBot="1">
      <c r="A18" s="751">
        <v>5</v>
      </c>
      <c r="B18" s="740" t="s">
        <v>601</v>
      </c>
      <c r="C18" s="741"/>
      <c r="D18" s="742">
        <v>15</v>
      </c>
      <c r="E18" s="743">
        <v>43070</v>
      </c>
      <c r="F18" s="744">
        <v>20000</v>
      </c>
      <c r="G18" s="812">
        <f>SUM(F17:F18)</f>
        <v>30000</v>
      </c>
      <c r="H18" s="73"/>
      <c r="I18" s="73"/>
      <c r="J18" s="73"/>
      <c r="K18" s="73"/>
      <c r="L18" s="73"/>
    </row>
    <row r="19" spans="1:12" ht="14.25" thickBot="1" thickTop="1">
      <c r="A19" s="752">
        <v>6</v>
      </c>
      <c r="B19" s="753" t="s">
        <v>602</v>
      </c>
      <c r="C19" s="754"/>
      <c r="D19" s="755">
        <v>1874</v>
      </c>
      <c r="E19" s="756">
        <v>43073</v>
      </c>
      <c r="F19" s="757">
        <v>10000</v>
      </c>
      <c r="G19" s="810">
        <f>SUM(F19)</f>
        <v>10000</v>
      </c>
      <c r="H19" s="73"/>
      <c r="I19" s="73"/>
      <c r="J19" s="73"/>
      <c r="K19" s="73"/>
      <c r="L19" s="73"/>
    </row>
    <row r="20" spans="1:12" ht="14.25" thickBot="1" thickTop="1">
      <c r="A20" s="752">
        <v>7</v>
      </c>
      <c r="B20" s="753" t="s">
        <v>603</v>
      </c>
      <c r="C20" s="759"/>
      <c r="D20" s="755">
        <v>288</v>
      </c>
      <c r="E20" s="760">
        <v>43074</v>
      </c>
      <c r="F20" s="761">
        <v>10000</v>
      </c>
      <c r="G20" s="810">
        <f>SUM(F20)</f>
        <v>10000</v>
      </c>
      <c r="H20" s="211"/>
      <c r="I20" s="98"/>
      <c r="J20" s="98"/>
      <c r="K20" s="98"/>
      <c r="L20" s="73"/>
    </row>
    <row r="21" spans="1:12" ht="26.25" thickTop="1">
      <c r="A21" s="265">
        <v>8</v>
      </c>
      <c r="B21" s="113" t="s">
        <v>604</v>
      </c>
      <c r="C21" s="758"/>
      <c r="D21" s="475">
        <v>136</v>
      </c>
      <c r="E21" s="621">
        <v>43076</v>
      </c>
      <c r="F21" s="287">
        <v>10000</v>
      </c>
      <c r="G21" s="93"/>
      <c r="H21" s="207"/>
      <c r="I21" s="207"/>
      <c r="J21" s="207"/>
      <c r="K21" s="207"/>
      <c r="L21" s="73"/>
    </row>
    <row r="22" spans="1:12" ht="25.5">
      <c r="A22" s="22">
        <v>9</v>
      </c>
      <c r="B22" s="55" t="s">
        <v>605</v>
      </c>
      <c r="C22" s="208"/>
      <c r="D22" s="147">
        <v>78</v>
      </c>
      <c r="E22" s="183">
        <v>43076</v>
      </c>
      <c r="F22" s="31">
        <v>10000</v>
      </c>
      <c r="G22" s="93"/>
      <c r="H22" s="211"/>
      <c r="I22" s="211"/>
      <c r="J22" s="211"/>
      <c r="K22" s="211"/>
      <c r="L22" s="73"/>
    </row>
    <row r="23" spans="1:12" ht="12.75">
      <c r="A23" s="22">
        <v>10</v>
      </c>
      <c r="B23" s="55" t="s">
        <v>98</v>
      </c>
      <c r="C23" s="209"/>
      <c r="D23" s="147">
        <v>4782</v>
      </c>
      <c r="E23" s="183">
        <v>43076</v>
      </c>
      <c r="F23" s="31">
        <v>1000</v>
      </c>
      <c r="G23" s="94"/>
      <c r="H23" s="211"/>
      <c r="I23" s="211"/>
      <c r="J23" s="211"/>
      <c r="K23" s="211"/>
      <c r="L23" s="73"/>
    </row>
    <row r="24" spans="1:12" ht="12.75">
      <c r="A24" s="32">
        <v>11</v>
      </c>
      <c r="B24" s="55" t="s">
        <v>606</v>
      </c>
      <c r="C24" s="20"/>
      <c r="D24" s="23">
        <v>172</v>
      </c>
      <c r="E24" s="24">
        <v>43076</v>
      </c>
      <c r="F24" s="25">
        <v>10000</v>
      </c>
      <c r="G24" s="93"/>
      <c r="H24" s="73"/>
      <c r="I24" s="73"/>
      <c r="J24" s="73"/>
      <c r="K24" s="73"/>
      <c r="L24" s="73"/>
    </row>
    <row r="25" spans="1:12" ht="13.5" thickBot="1">
      <c r="A25" s="739">
        <v>12</v>
      </c>
      <c r="B25" s="740" t="s">
        <v>98</v>
      </c>
      <c r="C25" s="762"/>
      <c r="D25" s="742">
        <v>4783</v>
      </c>
      <c r="E25" s="743">
        <v>43076</v>
      </c>
      <c r="F25" s="744">
        <v>1000</v>
      </c>
      <c r="G25" s="811">
        <f>SUM(F21:F25)</f>
        <v>32000</v>
      </c>
      <c r="H25" s="73"/>
      <c r="I25" s="74"/>
      <c r="J25" s="73"/>
      <c r="K25" s="73"/>
      <c r="L25" s="73"/>
    </row>
    <row r="26" spans="1:12" ht="13.5" thickTop="1">
      <c r="A26" s="112">
        <v>13</v>
      </c>
      <c r="B26" s="113" t="s">
        <v>164</v>
      </c>
      <c r="C26" s="527"/>
      <c r="D26" s="59">
        <v>116</v>
      </c>
      <c r="E26" s="84">
        <v>43077</v>
      </c>
      <c r="F26" s="257">
        <v>10000</v>
      </c>
      <c r="G26" s="94"/>
      <c r="H26" s="73"/>
      <c r="I26" s="73"/>
      <c r="J26" s="73"/>
      <c r="K26" s="73"/>
      <c r="L26" s="73"/>
    </row>
    <row r="27" spans="1:12" ht="12.75">
      <c r="A27" s="32">
        <v>14</v>
      </c>
      <c r="B27" s="55" t="s">
        <v>607</v>
      </c>
      <c r="C27" s="64"/>
      <c r="D27" s="23">
        <v>631</v>
      </c>
      <c r="E27" s="24">
        <v>43077</v>
      </c>
      <c r="F27" s="25">
        <v>10000</v>
      </c>
      <c r="G27" s="94"/>
      <c r="H27" s="73"/>
      <c r="I27" s="73"/>
      <c r="J27" s="73"/>
      <c r="K27" s="73"/>
      <c r="L27" s="73"/>
    </row>
    <row r="28" spans="1:12" ht="25.5">
      <c r="A28" s="22">
        <v>15</v>
      </c>
      <c r="B28" s="55" t="s">
        <v>73</v>
      </c>
      <c r="C28" s="64"/>
      <c r="D28" s="23">
        <v>4248</v>
      </c>
      <c r="E28" s="24">
        <v>43077</v>
      </c>
      <c r="F28" s="25">
        <v>10000</v>
      </c>
      <c r="G28" s="93"/>
      <c r="H28" s="73"/>
      <c r="I28" s="73"/>
      <c r="J28" s="73"/>
      <c r="K28" s="73"/>
      <c r="L28" s="73"/>
    </row>
    <row r="29" spans="1:12" ht="12.75">
      <c r="A29" s="763">
        <v>16</v>
      </c>
      <c r="B29" s="764" t="s">
        <v>608</v>
      </c>
      <c r="C29" s="765"/>
      <c r="D29" s="766">
        <v>215</v>
      </c>
      <c r="E29" s="767">
        <v>43077</v>
      </c>
      <c r="F29" s="25">
        <v>10000</v>
      </c>
      <c r="G29" s="94"/>
      <c r="H29" s="73"/>
      <c r="I29" s="73"/>
      <c r="J29" s="73"/>
      <c r="K29" s="73"/>
      <c r="L29" s="73"/>
    </row>
    <row r="30" spans="1:12" ht="20.25" thickBot="1">
      <c r="A30" s="739">
        <v>17</v>
      </c>
      <c r="B30" s="740" t="s">
        <v>611</v>
      </c>
      <c r="C30" s="840" t="s">
        <v>619</v>
      </c>
      <c r="D30" s="742">
        <v>873</v>
      </c>
      <c r="E30" s="743">
        <v>43067</v>
      </c>
      <c r="F30" s="800">
        <v>10000</v>
      </c>
      <c r="G30" s="811">
        <f>SUM(F26:F30)</f>
        <v>50000</v>
      </c>
      <c r="H30" s="73"/>
      <c r="I30" s="73" t="s">
        <v>620</v>
      </c>
      <c r="J30" s="73"/>
      <c r="K30" s="73"/>
      <c r="L30" s="73"/>
    </row>
    <row r="31" spans="1:12" ht="23.25" thickTop="1">
      <c r="A31" s="265">
        <v>18</v>
      </c>
      <c r="B31" s="273" t="s">
        <v>461</v>
      </c>
      <c r="C31" s="404"/>
      <c r="D31" s="59">
        <v>5734</v>
      </c>
      <c r="E31" s="84">
        <v>43080</v>
      </c>
      <c r="F31" s="257">
        <v>10000</v>
      </c>
      <c r="G31" s="93"/>
      <c r="H31" s="73"/>
      <c r="I31" s="73"/>
      <c r="J31" s="73"/>
      <c r="K31" s="73"/>
      <c r="L31" s="73"/>
    </row>
    <row r="32" spans="1:12" ht="29.25">
      <c r="A32" s="22">
        <v>19</v>
      </c>
      <c r="B32" s="50" t="s">
        <v>609</v>
      </c>
      <c r="C32" s="20"/>
      <c r="D32" s="23">
        <v>708871</v>
      </c>
      <c r="E32" s="24">
        <v>43080</v>
      </c>
      <c r="F32" s="25">
        <v>10000</v>
      </c>
      <c r="G32" s="74"/>
      <c r="H32" s="73"/>
      <c r="I32" s="73"/>
      <c r="J32" s="73"/>
      <c r="K32" s="73"/>
      <c r="L32" s="73"/>
    </row>
    <row r="33" spans="1:12" ht="22.5">
      <c r="A33" s="22">
        <v>20</v>
      </c>
      <c r="B33" s="273" t="s">
        <v>461</v>
      </c>
      <c r="C33" s="20"/>
      <c r="D33" s="23">
        <v>5736</v>
      </c>
      <c r="E33" s="24">
        <v>43080</v>
      </c>
      <c r="F33" s="25">
        <v>10000</v>
      </c>
      <c r="G33" s="74"/>
      <c r="H33" s="73"/>
      <c r="I33" s="73"/>
      <c r="J33" s="73"/>
      <c r="K33" s="73"/>
      <c r="L33" s="73"/>
    </row>
    <row r="34" spans="1:12" ht="22.5">
      <c r="A34" s="32">
        <v>21</v>
      </c>
      <c r="B34" s="273" t="s">
        <v>461</v>
      </c>
      <c r="C34" s="20"/>
      <c r="D34" s="23">
        <v>5735</v>
      </c>
      <c r="E34" s="24">
        <v>43080</v>
      </c>
      <c r="F34" s="25">
        <v>10000</v>
      </c>
      <c r="G34" s="74"/>
      <c r="H34" s="73"/>
      <c r="I34" s="73"/>
      <c r="J34" s="73"/>
      <c r="K34" s="73"/>
      <c r="L34" s="73"/>
    </row>
    <row r="35" spans="1:12" s="53" customFormat="1" ht="13.5" thickBot="1">
      <c r="A35" s="739">
        <v>22</v>
      </c>
      <c r="B35" s="740" t="s">
        <v>610</v>
      </c>
      <c r="C35" s="741"/>
      <c r="D35" s="742">
        <v>217</v>
      </c>
      <c r="E35" s="743">
        <v>43077</v>
      </c>
      <c r="F35" s="744">
        <v>10000</v>
      </c>
      <c r="G35" s="811">
        <f>F31+F32+F33+F34+F35</f>
        <v>50000</v>
      </c>
      <c r="H35" s="89"/>
      <c r="I35" s="89" t="s">
        <v>620</v>
      </c>
      <c r="J35" s="89"/>
      <c r="K35" s="89"/>
      <c r="L35" s="89"/>
    </row>
    <row r="36" spans="1:12" s="53" customFormat="1" ht="24.75" thickTop="1">
      <c r="A36" s="773">
        <v>23</v>
      </c>
      <c r="B36" s="141" t="s">
        <v>612</v>
      </c>
      <c r="C36" s="771" t="s">
        <v>628</v>
      </c>
      <c r="D36" s="59">
        <v>707584</v>
      </c>
      <c r="E36" s="84">
        <v>43081</v>
      </c>
      <c r="F36" s="311">
        <v>-150000</v>
      </c>
      <c r="G36" s="89"/>
      <c r="H36" s="89"/>
      <c r="I36" s="772" t="s">
        <v>100</v>
      </c>
      <c r="J36" s="992" t="s">
        <v>633</v>
      </c>
      <c r="K36" s="993"/>
      <c r="L36" s="994"/>
    </row>
    <row r="37" spans="1:12" s="53" customFormat="1" ht="25.5">
      <c r="A37" s="22">
        <v>24</v>
      </c>
      <c r="B37" s="55" t="s">
        <v>613</v>
      </c>
      <c r="C37" s="20"/>
      <c r="D37" s="23">
        <v>98</v>
      </c>
      <c r="E37" s="24">
        <v>43081</v>
      </c>
      <c r="F37" s="25">
        <v>10000</v>
      </c>
      <c r="G37" s="94"/>
      <c r="H37" s="89"/>
      <c r="I37" s="89"/>
      <c r="J37" s="89"/>
      <c r="K37" s="89"/>
      <c r="L37" s="89"/>
    </row>
    <row r="38" spans="1:12" s="53" customFormat="1" ht="24.75" thickBot="1">
      <c r="A38" s="739">
        <v>25</v>
      </c>
      <c r="B38" s="796" t="s">
        <v>631</v>
      </c>
      <c r="C38" s="741"/>
      <c r="D38" s="742">
        <v>187</v>
      </c>
      <c r="E38" s="743">
        <v>43081</v>
      </c>
      <c r="F38" s="744">
        <v>10000</v>
      </c>
      <c r="G38" s="811">
        <f>F36+F37+F38</f>
        <v>-130000</v>
      </c>
      <c r="H38" s="89"/>
      <c r="I38" s="89" t="s">
        <v>620</v>
      </c>
      <c r="J38" s="89"/>
      <c r="K38" s="89"/>
      <c r="L38" s="89"/>
    </row>
    <row r="39" spans="1:12" s="53" customFormat="1" ht="24.75" thickTop="1">
      <c r="A39" s="265">
        <v>26</v>
      </c>
      <c r="B39" s="141" t="s">
        <v>632</v>
      </c>
      <c r="C39" s="390"/>
      <c r="D39" s="59">
        <v>121</v>
      </c>
      <c r="E39" s="84">
        <v>43082</v>
      </c>
      <c r="F39" s="257">
        <v>10000</v>
      </c>
      <c r="G39" s="93"/>
      <c r="H39" s="89"/>
      <c r="I39" s="89"/>
      <c r="J39" s="89"/>
      <c r="K39" s="89"/>
      <c r="L39" s="89"/>
    </row>
    <row r="40" spans="1:12" s="53" customFormat="1" ht="24.75" thickBot="1">
      <c r="A40" s="739">
        <v>27</v>
      </c>
      <c r="B40" s="796" t="s">
        <v>614</v>
      </c>
      <c r="C40" s="741" t="s">
        <v>615</v>
      </c>
      <c r="D40" s="742">
        <v>714718</v>
      </c>
      <c r="E40" s="743">
        <v>43082</v>
      </c>
      <c r="F40" s="744">
        <v>10000</v>
      </c>
      <c r="G40" s="811">
        <f>F39+F40</f>
        <v>20000</v>
      </c>
      <c r="H40" s="89"/>
      <c r="I40" s="89" t="s">
        <v>620</v>
      </c>
      <c r="J40" s="89"/>
      <c r="K40" s="89"/>
      <c r="L40" s="89"/>
    </row>
    <row r="41" spans="1:12" s="53" customFormat="1" ht="14.25" thickBot="1" thickTop="1">
      <c r="A41" s="829">
        <v>28</v>
      </c>
      <c r="B41" s="830" t="s">
        <v>616</v>
      </c>
      <c r="C41" s="827"/>
      <c r="D41" s="831">
        <v>446</v>
      </c>
      <c r="E41" s="832">
        <v>43082</v>
      </c>
      <c r="F41" s="833">
        <v>10000</v>
      </c>
      <c r="G41" s="811">
        <f>F41</f>
        <v>10000</v>
      </c>
      <c r="H41" s="89"/>
      <c r="I41" s="89" t="s">
        <v>658</v>
      </c>
      <c r="J41" s="89"/>
      <c r="K41" s="89"/>
      <c r="L41" s="89"/>
    </row>
    <row r="42" spans="1:12" s="53" customFormat="1" ht="27" customHeight="1" thickBot="1" thickTop="1">
      <c r="A42" s="825">
        <v>29</v>
      </c>
      <c r="B42" s="826" t="s">
        <v>618</v>
      </c>
      <c r="C42" s="827" t="s">
        <v>617</v>
      </c>
      <c r="D42" s="804">
        <v>2086</v>
      </c>
      <c r="E42" s="805">
        <v>43084</v>
      </c>
      <c r="F42" s="828">
        <v>10000</v>
      </c>
      <c r="G42" s="811">
        <f>F42</f>
        <v>10000</v>
      </c>
      <c r="H42" s="89"/>
      <c r="I42" s="89" t="s">
        <v>620</v>
      </c>
      <c r="J42" s="89"/>
      <c r="K42" s="89"/>
      <c r="L42" s="89"/>
    </row>
    <row r="43" spans="1:12" s="53" customFormat="1" ht="13.5" thickTop="1">
      <c r="A43" s="112">
        <v>30</v>
      </c>
      <c r="B43" s="273" t="s">
        <v>621</v>
      </c>
      <c r="C43" s="390"/>
      <c r="D43" s="59">
        <v>847</v>
      </c>
      <c r="E43" s="84">
        <v>43087</v>
      </c>
      <c r="F43" s="257">
        <v>10000</v>
      </c>
      <c r="G43" s="91"/>
      <c r="H43" s="89"/>
      <c r="I43" s="93" t="s">
        <v>623</v>
      </c>
      <c r="J43" s="89"/>
      <c r="K43" s="89"/>
      <c r="L43" s="89"/>
    </row>
    <row r="44" spans="1:12" s="53" customFormat="1" ht="12.75">
      <c r="A44" s="32">
        <v>31</v>
      </c>
      <c r="B44" s="18" t="s">
        <v>621</v>
      </c>
      <c r="C44" s="20"/>
      <c r="D44" s="23">
        <v>848</v>
      </c>
      <c r="E44" s="24">
        <v>43087</v>
      </c>
      <c r="F44" s="25">
        <v>10000</v>
      </c>
      <c r="G44" s="166"/>
      <c r="H44" s="89"/>
      <c r="I44" s="93" t="s">
        <v>623</v>
      </c>
      <c r="J44" s="89"/>
      <c r="K44" s="89"/>
      <c r="L44" s="89"/>
    </row>
    <row r="45" spans="1:12" s="33" customFormat="1" ht="12.75">
      <c r="A45" s="22">
        <v>32</v>
      </c>
      <c r="B45" s="18" t="s">
        <v>621</v>
      </c>
      <c r="C45" s="28"/>
      <c r="D45" s="29">
        <v>849</v>
      </c>
      <c r="E45" s="24">
        <v>43087</v>
      </c>
      <c r="F45" s="25">
        <v>10000</v>
      </c>
      <c r="G45" s="93"/>
      <c r="H45" s="93"/>
      <c r="I45" s="93" t="s">
        <v>623</v>
      </c>
      <c r="J45" s="93"/>
      <c r="K45" s="93"/>
      <c r="L45" s="93"/>
    </row>
    <row r="46" spans="1:12" s="33" customFormat="1" ht="12.75">
      <c r="A46" s="32">
        <v>33</v>
      </c>
      <c r="B46" s="18" t="s">
        <v>621</v>
      </c>
      <c r="C46" s="28"/>
      <c r="D46" s="29">
        <v>850</v>
      </c>
      <c r="E46" s="24">
        <v>43087</v>
      </c>
      <c r="F46" s="25">
        <v>10000</v>
      </c>
      <c r="G46" s="94"/>
      <c r="H46" s="93"/>
      <c r="I46" s="93" t="s">
        <v>623</v>
      </c>
      <c r="J46" s="93"/>
      <c r="K46" s="93"/>
      <c r="L46" s="93"/>
    </row>
    <row r="47" spans="1:12" s="33" customFormat="1" ht="12.75">
      <c r="A47" s="22">
        <v>34</v>
      </c>
      <c r="B47" s="18" t="s">
        <v>621</v>
      </c>
      <c r="C47" s="28"/>
      <c r="D47" s="29">
        <v>851</v>
      </c>
      <c r="E47" s="24">
        <v>43087</v>
      </c>
      <c r="F47" s="25">
        <v>10000</v>
      </c>
      <c r="G47" s="94"/>
      <c r="H47" s="93"/>
      <c r="I47" s="93" t="s">
        <v>623</v>
      </c>
      <c r="J47" s="93"/>
      <c r="K47" s="93"/>
      <c r="L47" s="93"/>
    </row>
    <row r="48" spans="1:12" s="33" customFormat="1" ht="12.75">
      <c r="A48" s="22">
        <v>35</v>
      </c>
      <c r="B48" s="18" t="s">
        <v>621</v>
      </c>
      <c r="C48" s="28"/>
      <c r="D48" s="29">
        <v>852</v>
      </c>
      <c r="E48" s="24">
        <v>43087</v>
      </c>
      <c r="F48" s="25">
        <v>10000</v>
      </c>
      <c r="G48" s="94"/>
      <c r="H48" s="93"/>
      <c r="I48" s="93" t="s">
        <v>623</v>
      </c>
      <c r="J48" s="93"/>
      <c r="K48" s="93"/>
      <c r="L48" s="93"/>
    </row>
    <row r="49" spans="1:12" s="33" customFormat="1" ht="12.75">
      <c r="A49" s="32">
        <v>36</v>
      </c>
      <c r="B49" s="18" t="s">
        <v>621</v>
      </c>
      <c r="C49" s="28"/>
      <c r="D49" s="29">
        <v>853</v>
      </c>
      <c r="E49" s="24">
        <v>43087</v>
      </c>
      <c r="F49" s="25">
        <v>10000</v>
      </c>
      <c r="G49" s="94"/>
      <c r="H49" s="93"/>
      <c r="I49" s="93" t="s">
        <v>623</v>
      </c>
      <c r="J49" s="93"/>
      <c r="K49" s="93"/>
      <c r="L49" s="93"/>
    </row>
    <row r="50" spans="1:12" s="33" customFormat="1" ht="12.75">
      <c r="A50" s="22">
        <v>37</v>
      </c>
      <c r="B50" s="18" t="s">
        <v>621</v>
      </c>
      <c r="C50" s="28"/>
      <c r="D50" s="29">
        <v>854</v>
      </c>
      <c r="E50" s="24">
        <v>43087</v>
      </c>
      <c r="F50" s="25">
        <v>10000</v>
      </c>
      <c r="G50" s="94"/>
      <c r="H50" s="93"/>
      <c r="I50" s="93" t="s">
        <v>623</v>
      </c>
      <c r="J50" s="93"/>
      <c r="K50" s="93"/>
      <c r="L50" s="93"/>
    </row>
    <row r="51" spans="1:12" s="33" customFormat="1" ht="12.75">
      <c r="A51" s="32">
        <v>38</v>
      </c>
      <c r="B51" s="18" t="s">
        <v>621</v>
      </c>
      <c r="C51" s="28"/>
      <c r="D51" s="29">
        <v>855</v>
      </c>
      <c r="E51" s="24">
        <v>43087</v>
      </c>
      <c r="F51" s="25">
        <v>10000</v>
      </c>
      <c r="G51" s="94"/>
      <c r="H51" s="93"/>
      <c r="I51" s="93" t="s">
        <v>623</v>
      </c>
      <c r="J51" s="93"/>
      <c r="K51" s="93"/>
      <c r="L51" s="93"/>
    </row>
    <row r="52" spans="1:12" s="33" customFormat="1" ht="12.75">
      <c r="A52" s="22">
        <v>39</v>
      </c>
      <c r="B52" s="18" t="s">
        <v>621</v>
      </c>
      <c r="C52" s="28"/>
      <c r="D52" s="29">
        <v>856</v>
      </c>
      <c r="E52" s="24">
        <v>43087</v>
      </c>
      <c r="F52" s="25">
        <v>10000</v>
      </c>
      <c r="G52" s="93"/>
      <c r="H52" s="93"/>
      <c r="I52" s="93" t="s">
        <v>623</v>
      </c>
      <c r="J52" s="93"/>
      <c r="K52" s="93"/>
      <c r="L52" s="93"/>
    </row>
    <row r="53" spans="1:12" s="154" customFormat="1" ht="12.75">
      <c r="A53" s="32">
        <v>40</v>
      </c>
      <c r="B53" s="18" t="s">
        <v>621</v>
      </c>
      <c r="C53" s="28"/>
      <c r="D53" s="29">
        <v>857</v>
      </c>
      <c r="E53" s="24">
        <v>43087</v>
      </c>
      <c r="F53" s="25">
        <v>10000</v>
      </c>
      <c r="G53" s="91"/>
      <c r="H53" s="156"/>
      <c r="I53" s="156" t="s">
        <v>623</v>
      </c>
      <c r="J53" s="156"/>
      <c r="K53" s="156"/>
      <c r="L53" s="156"/>
    </row>
    <row r="54" spans="1:12" s="49" customFormat="1" ht="12.75">
      <c r="A54" s="22">
        <v>41</v>
      </c>
      <c r="B54" s="18" t="s">
        <v>621</v>
      </c>
      <c r="C54" s="54"/>
      <c r="D54" s="23">
        <v>858</v>
      </c>
      <c r="E54" s="24">
        <v>43087</v>
      </c>
      <c r="F54" s="25">
        <v>10000</v>
      </c>
      <c r="G54" s="155"/>
      <c r="H54" s="150"/>
      <c r="I54" s="156" t="s">
        <v>623</v>
      </c>
      <c r="J54" s="150"/>
      <c r="K54" s="150"/>
      <c r="L54" s="150"/>
    </row>
    <row r="55" spans="1:12" s="49" customFormat="1" ht="12.75">
      <c r="A55" s="22">
        <v>42</v>
      </c>
      <c r="B55" s="18" t="s">
        <v>621</v>
      </c>
      <c r="C55" s="54"/>
      <c r="D55" s="23">
        <v>859</v>
      </c>
      <c r="E55" s="24">
        <v>43087</v>
      </c>
      <c r="F55" s="25">
        <v>10000</v>
      </c>
      <c r="G55" s="155"/>
      <c r="H55" s="150"/>
      <c r="I55" s="156" t="s">
        <v>623</v>
      </c>
      <c r="J55" s="150"/>
      <c r="K55" s="150"/>
      <c r="L55" s="150"/>
    </row>
    <row r="56" spans="1:12" s="49" customFormat="1" ht="12.75">
      <c r="A56" s="32">
        <v>43</v>
      </c>
      <c r="B56" s="18" t="s">
        <v>621</v>
      </c>
      <c r="C56" s="54"/>
      <c r="D56" s="23">
        <v>860</v>
      </c>
      <c r="E56" s="24">
        <v>43087</v>
      </c>
      <c r="F56" s="25">
        <v>10000</v>
      </c>
      <c r="G56" s="155"/>
      <c r="H56" s="150"/>
      <c r="I56" s="156" t="s">
        <v>623</v>
      </c>
      <c r="J56" s="150"/>
      <c r="K56" s="150"/>
      <c r="L56" s="150"/>
    </row>
    <row r="57" spans="1:19" s="49" customFormat="1" ht="12.75">
      <c r="A57" s="22">
        <v>44</v>
      </c>
      <c r="B57" s="18" t="s">
        <v>621</v>
      </c>
      <c r="C57" s="54"/>
      <c r="D57" s="23">
        <v>861</v>
      </c>
      <c r="E57" s="24">
        <v>43087</v>
      </c>
      <c r="F57" s="25">
        <v>10000</v>
      </c>
      <c r="G57" s="94"/>
      <c r="H57" s="93"/>
      <c r="I57" s="150" t="s">
        <v>623</v>
      </c>
      <c r="J57" s="93"/>
      <c r="K57" s="93"/>
      <c r="L57" s="93"/>
      <c r="M57" s="33"/>
      <c r="N57" s="33"/>
      <c r="O57" s="33"/>
      <c r="P57" s="33"/>
      <c r="Q57" s="33"/>
      <c r="R57" s="33"/>
      <c r="S57" s="33"/>
    </row>
    <row r="58" spans="1:19" s="49" customFormat="1" ht="12.75">
      <c r="A58" s="32">
        <v>45</v>
      </c>
      <c r="B58" s="18" t="s">
        <v>621</v>
      </c>
      <c r="C58" s="54"/>
      <c r="D58" s="23">
        <v>862</v>
      </c>
      <c r="E58" s="24">
        <v>43087</v>
      </c>
      <c r="F58" s="25">
        <v>10000</v>
      </c>
      <c r="G58" s="93"/>
      <c r="H58" s="93"/>
      <c r="I58" s="150" t="s">
        <v>623</v>
      </c>
      <c r="J58" s="93"/>
      <c r="K58" s="93"/>
      <c r="L58" s="93"/>
      <c r="M58" s="33"/>
      <c r="N58" s="33"/>
      <c r="O58" s="33"/>
      <c r="P58" s="33"/>
      <c r="Q58" s="33"/>
      <c r="R58" s="33"/>
      <c r="S58" s="33"/>
    </row>
    <row r="59" spans="1:19" s="49" customFormat="1" ht="22.5">
      <c r="A59" s="22">
        <v>46</v>
      </c>
      <c r="B59" s="18" t="s">
        <v>622</v>
      </c>
      <c r="C59" s="54"/>
      <c r="D59" s="23">
        <v>8779</v>
      </c>
      <c r="E59" s="24">
        <v>43087</v>
      </c>
      <c r="F59" s="25">
        <v>10000</v>
      </c>
      <c r="G59" s="94"/>
      <c r="H59" s="93"/>
      <c r="I59" s="93"/>
      <c r="J59" s="93"/>
      <c r="K59" s="93"/>
      <c r="L59" s="93"/>
      <c r="M59" s="33"/>
      <c r="N59" s="33"/>
      <c r="O59" s="33"/>
      <c r="P59" s="33"/>
      <c r="Q59" s="33"/>
      <c r="R59" s="33"/>
      <c r="S59" s="33"/>
    </row>
    <row r="60" spans="1:19" s="49" customFormat="1" ht="12.75">
      <c r="A60" s="22">
        <v>47</v>
      </c>
      <c r="B60" s="55" t="s">
        <v>624</v>
      </c>
      <c r="C60" s="54"/>
      <c r="D60" s="23">
        <v>70143</v>
      </c>
      <c r="E60" s="24">
        <v>43087</v>
      </c>
      <c r="F60" s="25">
        <v>10000</v>
      </c>
      <c r="G60" s="93"/>
      <c r="H60" s="93"/>
      <c r="I60" s="93"/>
      <c r="J60" s="93"/>
      <c r="K60" s="93"/>
      <c r="L60" s="93"/>
      <c r="M60" s="33"/>
      <c r="N60" s="33"/>
      <c r="O60" s="33"/>
      <c r="P60" s="33"/>
      <c r="Q60" s="33"/>
      <c r="R60" s="33"/>
      <c r="S60" s="33"/>
    </row>
    <row r="61" spans="1:19" s="49" customFormat="1" ht="12.75">
      <c r="A61" s="32">
        <v>48</v>
      </c>
      <c r="B61" s="55" t="s">
        <v>625</v>
      </c>
      <c r="C61" s="54"/>
      <c r="D61" s="23">
        <v>215</v>
      </c>
      <c r="E61" s="24">
        <v>43087</v>
      </c>
      <c r="F61" s="25">
        <v>15000</v>
      </c>
      <c r="G61" s="93"/>
      <c r="H61" s="93"/>
      <c r="I61" s="93"/>
      <c r="J61" s="93"/>
      <c r="K61" s="93"/>
      <c r="L61" s="93"/>
      <c r="M61" s="33"/>
      <c r="N61" s="33"/>
      <c r="O61" s="33"/>
      <c r="P61" s="33"/>
      <c r="Q61" s="33"/>
      <c r="R61" s="33"/>
      <c r="S61" s="33"/>
    </row>
    <row r="62" spans="1:19" s="49" customFormat="1" ht="13.5" thickBot="1">
      <c r="A62" s="739">
        <v>49</v>
      </c>
      <c r="B62" s="740" t="s">
        <v>40</v>
      </c>
      <c r="C62" s="801"/>
      <c r="D62" s="742">
        <v>65</v>
      </c>
      <c r="E62" s="743">
        <v>43087</v>
      </c>
      <c r="F62" s="744">
        <v>15000</v>
      </c>
      <c r="G62" s="811">
        <f>SUM(F43:F62)</f>
        <v>210000</v>
      </c>
      <c r="H62" s="93"/>
      <c r="I62" s="93"/>
      <c r="J62" s="93"/>
      <c r="K62" s="93"/>
      <c r="L62" s="93"/>
      <c r="M62" s="33"/>
      <c r="N62" s="33"/>
      <c r="O62" s="33"/>
      <c r="P62" s="33"/>
      <c r="Q62" s="33"/>
      <c r="R62" s="33"/>
      <c r="S62" s="33"/>
    </row>
    <row r="63" spans="1:19" s="49" customFormat="1" ht="13.5" thickTop="1">
      <c r="A63" s="265">
        <v>50</v>
      </c>
      <c r="B63" s="273" t="s">
        <v>189</v>
      </c>
      <c r="C63" s="58"/>
      <c r="D63" s="59">
        <v>2249</v>
      </c>
      <c r="E63" s="84">
        <v>43088</v>
      </c>
      <c r="F63" s="257">
        <v>10000</v>
      </c>
      <c r="G63" s="93"/>
      <c r="H63" s="93"/>
      <c r="I63" s="93"/>
      <c r="J63" s="93"/>
      <c r="K63" s="93"/>
      <c r="L63" s="93"/>
      <c r="M63" s="33"/>
      <c r="N63" s="33"/>
      <c r="O63" s="33"/>
      <c r="P63" s="33"/>
      <c r="Q63" s="33"/>
      <c r="R63" s="33"/>
      <c r="S63" s="33"/>
    </row>
    <row r="64" spans="1:19" s="49" customFormat="1" ht="12.75">
      <c r="A64" s="22">
        <v>51</v>
      </c>
      <c r="B64" s="55" t="s">
        <v>626</v>
      </c>
      <c r="C64" s="768"/>
      <c r="D64" s="185">
        <v>115</v>
      </c>
      <c r="E64" s="657">
        <v>43088</v>
      </c>
      <c r="F64" s="186">
        <v>500000</v>
      </c>
      <c r="G64" s="184"/>
      <c r="H64" s="488"/>
      <c r="I64" s="93"/>
      <c r="J64" s="93"/>
      <c r="K64" s="93"/>
      <c r="L64" s="93"/>
      <c r="M64" s="33"/>
      <c r="N64" s="33"/>
      <c r="O64" s="33"/>
      <c r="P64" s="33"/>
      <c r="Q64" s="33"/>
      <c r="R64" s="33"/>
      <c r="S64" s="33"/>
    </row>
    <row r="65" spans="1:19" s="49" customFormat="1" ht="13.5" thickBot="1">
      <c r="A65" s="739">
        <v>52</v>
      </c>
      <c r="B65" s="740" t="s">
        <v>627</v>
      </c>
      <c r="C65" s="820"/>
      <c r="D65" s="821">
        <v>33</v>
      </c>
      <c r="E65" s="822">
        <v>43087</v>
      </c>
      <c r="F65" s="823">
        <v>10000</v>
      </c>
      <c r="G65" s="824">
        <f>SUM(F63:F65)</f>
        <v>520000</v>
      </c>
      <c r="H65" s="184"/>
      <c r="I65" s="93"/>
      <c r="J65" s="93"/>
      <c r="K65" s="93"/>
      <c r="L65" s="93"/>
      <c r="M65" s="33"/>
      <c r="N65" s="33"/>
      <c r="O65" s="33"/>
      <c r="P65" s="33"/>
      <c r="Q65" s="33"/>
      <c r="R65" s="33"/>
      <c r="S65" s="33"/>
    </row>
    <row r="66" spans="1:19" s="49" customFormat="1" ht="13.5" thickTop="1">
      <c r="A66" s="265">
        <v>53</v>
      </c>
      <c r="B66" s="273" t="s">
        <v>635</v>
      </c>
      <c r="C66" s="770"/>
      <c r="D66" s="709">
        <v>5491</v>
      </c>
      <c r="E66" s="710">
        <v>43089</v>
      </c>
      <c r="F66" s="295">
        <v>10000</v>
      </c>
      <c r="G66" s="187"/>
      <c r="H66" s="184"/>
      <c r="I66" s="93"/>
      <c r="J66" s="93"/>
      <c r="K66" s="93"/>
      <c r="L66" s="93"/>
      <c r="M66" s="33"/>
      <c r="N66" s="33"/>
      <c r="O66" s="33"/>
      <c r="P66" s="33"/>
      <c r="Q66" s="33"/>
      <c r="R66" s="33"/>
      <c r="S66" s="33"/>
    </row>
    <row r="67" spans="1:19" s="49" customFormat="1" ht="12.75">
      <c r="A67" s="22">
        <v>54</v>
      </c>
      <c r="B67" s="55" t="s">
        <v>636</v>
      </c>
      <c r="C67" s="769"/>
      <c r="D67" s="185">
        <v>10883</v>
      </c>
      <c r="E67" s="657">
        <v>43089</v>
      </c>
      <c r="F67" s="186">
        <v>10000</v>
      </c>
      <c r="G67" s="184"/>
      <c r="H67" s="184"/>
      <c r="I67" s="93"/>
      <c r="J67" s="93"/>
      <c r="K67" s="93"/>
      <c r="L67" s="93"/>
      <c r="M67" s="33"/>
      <c r="N67" s="33"/>
      <c r="O67" s="33"/>
      <c r="P67" s="33"/>
      <c r="Q67" s="33"/>
      <c r="R67" s="33"/>
      <c r="S67" s="33"/>
    </row>
    <row r="68" spans="1:19" s="49" customFormat="1" ht="12.75">
      <c r="A68" s="32">
        <v>55</v>
      </c>
      <c r="B68" s="55" t="s">
        <v>637</v>
      </c>
      <c r="C68" s="212"/>
      <c r="D68" s="23">
        <v>2623</v>
      </c>
      <c r="E68" s="24">
        <v>43089</v>
      </c>
      <c r="F68" s="31">
        <v>10000</v>
      </c>
      <c r="G68" s="94"/>
      <c r="H68" s="93"/>
      <c r="I68" s="93"/>
      <c r="J68" s="93"/>
      <c r="K68" s="93"/>
      <c r="L68" s="93"/>
      <c r="M68" s="33"/>
      <c r="N68" s="33"/>
      <c r="O68" s="33"/>
      <c r="P68" s="33"/>
      <c r="Q68" s="33"/>
      <c r="R68" s="33"/>
      <c r="S68" s="33"/>
    </row>
    <row r="69" spans="1:19" s="49" customFormat="1" ht="13.5" thickBot="1">
      <c r="A69" s="739">
        <v>56</v>
      </c>
      <c r="B69" s="799" t="s">
        <v>638</v>
      </c>
      <c r="C69" s="797"/>
      <c r="D69" s="742">
        <v>7</v>
      </c>
      <c r="E69" s="743">
        <v>43089</v>
      </c>
      <c r="F69" s="798">
        <v>10000</v>
      </c>
      <c r="G69" s="811">
        <f>SUM(F66:F69)</f>
        <v>40000</v>
      </c>
      <c r="H69" s="93"/>
      <c r="I69" s="93"/>
      <c r="J69" s="93"/>
      <c r="K69" s="93"/>
      <c r="L69" s="93"/>
      <c r="M69" s="33"/>
      <c r="N69" s="33"/>
      <c r="O69" s="33"/>
      <c r="P69" s="33"/>
      <c r="Q69" s="33"/>
      <c r="R69" s="33"/>
      <c r="S69" s="33"/>
    </row>
    <row r="70" spans="1:19" s="49" customFormat="1" ht="13.5" thickTop="1">
      <c r="A70" s="813">
        <v>57</v>
      </c>
      <c r="B70" s="814" t="s">
        <v>98</v>
      </c>
      <c r="C70" s="815"/>
      <c r="D70" s="816">
        <v>5098</v>
      </c>
      <c r="E70" s="817">
        <v>43088</v>
      </c>
      <c r="F70" s="818">
        <v>1000</v>
      </c>
      <c r="G70" s="94"/>
      <c r="H70" s="93"/>
      <c r="I70" s="93"/>
      <c r="J70" s="93"/>
      <c r="K70" s="93"/>
      <c r="L70" s="93"/>
      <c r="M70" s="33"/>
      <c r="N70" s="33"/>
      <c r="O70" s="33"/>
      <c r="P70" s="33"/>
      <c r="Q70" s="33"/>
      <c r="R70" s="33"/>
      <c r="S70" s="33"/>
    </row>
    <row r="71" spans="1:19" s="49" customFormat="1" ht="12.75">
      <c r="A71" s="22">
        <v>58</v>
      </c>
      <c r="B71" s="18" t="s">
        <v>652</v>
      </c>
      <c r="C71" s="212"/>
      <c r="D71" s="23">
        <v>39986</v>
      </c>
      <c r="E71" s="24">
        <v>43090</v>
      </c>
      <c r="F71" s="31">
        <v>10000</v>
      </c>
      <c r="G71" s="94"/>
      <c r="H71" s="93"/>
      <c r="I71" s="93"/>
      <c r="J71" s="93"/>
      <c r="K71" s="93"/>
      <c r="L71" s="93"/>
      <c r="M71" s="33"/>
      <c r="N71" s="33"/>
      <c r="O71" s="33"/>
      <c r="P71" s="33"/>
      <c r="Q71" s="33"/>
      <c r="R71" s="33"/>
      <c r="S71" s="33"/>
    </row>
    <row r="72" spans="1:19" s="49" customFormat="1" ht="12.75">
      <c r="A72" s="22">
        <v>59</v>
      </c>
      <c r="B72" s="18" t="s">
        <v>653</v>
      </c>
      <c r="C72" s="212"/>
      <c r="D72" s="23">
        <v>76</v>
      </c>
      <c r="E72" s="24">
        <v>21</v>
      </c>
      <c r="F72" s="31">
        <v>10000</v>
      </c>
      <c r="G72" s="94"/>
      <c r="H72" s="93"/>
      <c r="I72" s="93"/>
      <c r="J72" s="93"/>
      <c r="K72" s="93"/>
      <c r="L72" s="93"/>
      <c r="M72" s="33"/>
      <c r="N72" s="33"/>
      <c r="O72" s="33"/>
      <c r="P72" s="33"/>
      <c r="Q72" s="33"/>
      <c r="R72" s="33"/>
      <c r="S72" s="33"/>
    </row>
    <row r="73" spans="1:19" s="49" customFormat="1" ht="22.5">
      <c r="A73" s="22">
        <v>60</v>
      </c>
      <c r="B73" s="18" t="s">
        <v>654</v>
      </c>
      <c r="C73" s="212"/>
      <c r="D73" s="23">
        <v>1421</v>
      </c>
      <c r="E73" s="24">
        <v>43090</v>
      </c>
      <c r="F73" s="31">
        <v>10000</v>
      </c>
      <c r="G73" s="94"/>
      <c r="H73" s="93"/>
      <c r="I73" s="93"/>
      <c r="J73" s="93"/>
      <c r="K73" s="93"/>
      <c r="L73" s="93"/>
      <c r="M73" s="33"/>
      <c r="N73" s="33"/>
      <c r="O73" s="33"/>
      <c r="P73" s="33"/>
      <c r="Q73" s="33"/>
      <c r="R73" s="33"/>
      <c r="S73" s="33"/>
    </row>
    <row r="74" spans="1:19" s="49" customFormat="1" ht="13.5" thickBot="1">
      <c r="A74" s="813">
        <v>61</v>
      </c>
      <c r="B74" s="802" t="s">
        <v>27</v>
      </c>
      <c r="C74" s="803"/>
      <c r="D74" s="804">
        <v>120</v>
      </c>
      <c r="E74" s="805">
        <v>43090</v>
      </c>
      <c r="F74" s="806">
        <v>10000</v>
      </c>
      <c r="G74" s="811">
        <f>SUM(F70:F74)</f>
        <v>41000</v>
      </c>
      <c r="H74" s="93"/>
      <c r="I74" s="93"/>
      <c r="J74" s="93"/>
      <c r="K74" s="93"/>
      <c r="L74" s="93"/>
      <c r="M74" s="33"/>
      <c r="N74" s="33"/>
      <c r="O74" s="33"/>
      <c r="P74" s="33"/>
      <c r="Q74" s="33"/>
      <c r="R74" s="33"/>
      <c r="S74" s="33"/>
    </row>
    <row r="75" spans="1:19" s="49" customFormat="1" ht="13.5" thickTop="1">
      <c r="A75" s="819">
        <v>62</v>
      </c>
      <c r="B75" s="273" t="s">
        <v>639</v>
      </c>
      <c r="C75" s="463"/>
      <c r="D75" s="834">
        <v>131</v>
      </c>
      <c r="E75" s="835">
        <v>43091</v>
      </c>
      <c r="F75" s="836">
        <v>10000</v>
      </c>
      <c r="G75" s="94"/>
      <c r="H75" s="93"/>
      <c r="I75" s="838" t="s">
        <v>543</v>
      </c>
      <c r="J75" s="995" t="s">
        <v>659</v>
      </c>
      <c r="K75" s="996"/>
      <c r="L75" s="608"/>
      <c r="M75" s="231"/>
      <c r="N75" s="837"/>
      <c r="O75" s="33"/>
      <c r="P75" s="33"/>
      <c r="Q75" s="33"/>
      <c r="R75" s="33"/>
      <c r="S75" s="33"/>
    </row>
    <row r="76" spans="1:19" s="49" customFormat="1" ht="22.5">
      <c r="A76" s="22">
        <v>63</v>
      </c>
      <c r="B76" s="18" t="s">
        <v>640</v>
      </c>
      <c r="C76" s="212"/>
      <c r="D76" s="23">
        <v>557509</v>
      </c>
      <c r="E76" s="24">
        <v>43091</v>
      </c>
      <c r="F76" s="31">
        <v>10000</v>
      </c>
      <c r="G76" s="94"/>
      <c r="H76" s="93"/>
      <c r="I76" s="93"/>
      <c r="J76" s="93"/>
      <c r="K76" s="93"/>
      <c r="L76" s="93"/>
      <c r="M76" s="837"/>
      <c r="N76" s="33"/>
      <c r="O76" s="33"/>
      <c r="P76" s="33"/>
      <c r="Q76" s="33"/>
      <c r="R76" s="33"/>
      <c r="S76" s="33"/>
    </row>
    <row r="77" spans="1:19" s="49" customFormat="1" ht="12.75">
      <c r="A77" s="813">
        <v>64</v>
      </c>
      <c r="B77" s="18" t="s">
        <v>639</v>
      </c>
      <c r="C77" s="212"/>
      <c r="D77" s="23">
        <v>129</v>
      </c>
      <c r="E77" s="24">
        <v>43091</v>
      </c>
      <c r="F77" s="31">
        <v>10000</v>
      </c>
      <c r="G77" s="94"/>
      <c r="H77" s="93"/>
      <c r="I77" s="93"/>
      <c r="J77" s="93"/>
      <c r="K77" s="93"/>
      <c r="L77" s="93"/>
      <c r="M77" s="33"/>
      <c r="N77" s="33"/>
      <c r="O77" s="33"/>
      <c r="P77" s="33"/>
      <c r="Q77" s="33"/>
      <c r="R77" s="33"/>
      <c r="S77" s="33"/>
    </row>
    <row r="78" spans="1:19" s="49" customFormat="1" ht="20.25" thickBot="1">
      <c r="A78" s="739">
        <v>65</v>
      </c>
      <c r="B78" s="796" t="s">
        <v>641</v>
      </c>
      <c r="C78" s="839" t="s">
        <v>642</v>
      </c>
      <c r="D78" s="742">
        <v>2865</v>
      </c>
      <c r="E78" s="743">
        <v>43081</v>
      </c>
      <c r="F78" s="800">
        <v>10000</v>
      </c>
      <c r="G78" s="811">
        <f>SUM(F75:F78)</f>
        <v>40000</v>
      </c>
      <c r="H78" s="93"/>
      <c r="I78" s="93"/>
      <c r="J78" s="93"/>
      <c r="K78" s="93"/>
      <c r="L78" s="93"/>
      <c r="M78" s="33"/>
      <c r="N78" s="33"/>
      <c r="O78" s="33"/>
      <c r="P78" s="33"/>
      <c r="Q78" s="33"/>
      <c r="R78" s="33"/>
      <c r="S78" s="33"/>
    </row>
    <row r="79" spans="1:19" s="49" customFormat="1" ht="13.5" thickTop="1">
      <c r="A79" s="813">
        <v>66</v>
      </c>
      <c r="B79" s="113" t="s">
        <v>643</v>
      </c>
      <c r="C79" s="463"/>
      <c r="D79" s="59">
        <v>27</v>
      </c>
      <c r="E79" s="84">
        <v>43094</v>
      </c>
      <c r="F79" s="287">
        <v>10000</v>
      </c>
      <c r="G79" s="94"/>
      <c r="H79" s="93"/>
      <c r="I79" s="93"/>
      <c r="J79" s="93"/>
      <c r="K79" s="93"/>
      <c r="L79" s="93"/>
      <c r="M79" s="33"/>
      <c r="N79" s="33"/>
      <c r="O79" s="33"/>
      <c r="P79" s="33"/>
      <c r="Q79" s="33"/>
      <c r="R79" s="33"/>
      <c r="S79" s="33"/>
    </row>
    <row r="80" spans="1:19" s="49" customFormat="1" ht="22.5">
      <c r="A80" s="22">
        <v>67</v>
      </c>
      <c r="B80" s="18" t="s">
        <v>644</v>
      </c>
      <c r="C80" s="21" t="s">
        <v>645</v>
      </c>
      <c r="D80" s="23">
        <v>89291</v>
      </c>
      <c r="E80" s="24">
        <v>43094</v>
      </c>
      <c r="F80" s="31">
        <v>10000</v>
      </c>
      <c r="G80" s="94"/>
      <c r="H80" s="93"/>
      <c r="I80" s="93"/>
      <c r="J80" s="93"/>
      <c r="K80" s="93"/>
      <c r="L80" s="93"/>
      <c r="M80" s="33"/>
      <c r="N80" s="33"/>
      <c r="O80" s="33"/>
      <c r="P80" s="33"/>
      <c r="Q80" s="33"/>
      <c r="R80" s="33"/>
      <c r="S80" s="33"/>
    </row>
    <row r="81" spans="1:19" s="49" customFormat="1" ht="24">
      <c r="A81" s="22">
        <v>68</v>
      </c>
      <c r="B81" s="63" t="s">
        <v>646</v>
      </c>
      <c r="C81" s="212"/>
      <c r="D81" s="23">
        <v>379</v>
      </c>
      <c r="E81" s="24">
        <v>43094</v>
      </c>
      <c r="F81" s="31">
        <v>10000</v>
      </c>
      <c r="G81" s="94"/>
      <c r="H81" s="93"/>
      <c r="I81" s="93"/>
      <c r="J81" s="93"/>
      <c r="K81" s="93"/>
      <c r="L81" s="93"/>
      <c r="M81" s="33"/>
      <c r="N81" s="33"/>
      <c r="O81" s="33"/>
      <c r="P81" s="33"/>
      <c r="Q81" s="33"/>
      <c r="R81" s="33"/>
      <c r="S81" s="33"/>
    </row>
    <row r="82" spans="1:19" s="49" customFormat="1" ht="25.5">
      <c r="A82" s="112">
        <v>69</v>
      </c>
      <c r="B82" s="55" t="s">
        <v>355</v>
      </c>
      <c r="C82" s="212"/>
      <c r="D82" s="23">
        <v>457</v>
      </c>
      <c r="E82" s="24">
        <v>43094</v>
      </c>
      <c r="F82" s="31">
        <v>10000</v>
      </c>
      <c r="G82" s="94"/>
      <c r="H82" s="93"/>
      <c r="I82" s="93"/>
      <c r="J82" s="93"/>
      <c r="K82" s="93"/>
      <c r="L82" s="93"/>
      <c r="M82" s="33"/>
      <c r="N82" s="33"/>
      <c r="O82" s="33"/>
      <c r="P82" s="33"/>
      <c r="Q82" s="33"/>
      <c r="R82" s="33"/>
      <c r="S82" s="33"/>
    </row>
    <row r="83" spans="1:19" s="49" customFormat="1" ht="23.25" thickBot="1">
      <c r="A83" s="813">
        <v>70</v>
      </c>
      <c r="B83" s="799" t="s">
        <v>647</v>
      </c>
      <c r="C83" s="839" t="s">
        <v>648</v>
      </c>
      <c r="D83" s="742">
        <v>38224</v>
      </c>
      <c r="E83" s="743">
        <v>43007</v>
      </c>
      <c r="F83" s="800">
        <v>10000</v>
      </c>
      <c r="G83" s="811">
        <f>SUM(F79:F83)</f>
        <v>50000</v>
      </c>
      <c r="H83" s="93"/>
      <c r="I83" s="93"/>
      <c r="J83" s="93"/>
      <c r="K83" s="93"/>
      <c r="L83" s="93"/>
      <c r="M83" s="33"/>
      <c r="N83" s="33"/>
      <c r="O83" s="33"/>
      <c r="P83" s="33"/>
      <c r="Q83" s="33"/>
      <c r="R83" s="33"/>
      <c r="S83" s="33"/>
    </row>
    <row r="84" spans="1:19" s="49" customFormat="1" ht="13.5" thickTop="1">
      <c r="A84" s="819">
        <v>71</v>
      </c>
      <c r="B84" s="113" t="s">
        <v>649</v>
      </c>
      <c r="C84" s="463"/>
      <c r="D84" s="59">
        <v>12</v>
      </c>
      <c r="E84" s="84">
        <v>43095</v>
      </c>
      <c r="F84" s="287">
        <v>10000</v>
      </c>
      <c r="G84" s="94"/>
      <c r="H84" s="93"/>
      <c r="I84" s="93"/>
      <c r="J84" s="93"/>
      <c r="K84" s="93"/>
      <c r="L84" s="93"/>
      <c r="M84" s="33"/>
      <c r="N84" s="33"/>
      <c r="O84" s="33"/>
      <c r="P84" s="33"/>
      <c r="Q84" s="33"/>
      <c r="R84" s="33"/>
      <c r="S84" s="33"/>
    </row>
    <row r="85" spans="1:19" s="49" customFormat="1" ht="22.5">
      <c r="A85" s="813">
        <v>72</v>
      </c>
      <c r="B85" s="18" t="s">
        <v>650</v>
      </c>
      <c r="C85" s="54"/>
      <c r="D85" s="23">
        <v>17928</v>
      </c>
      <c r="E85" s="24">
        <v>43095</v>
      </c>
      <c r="F85" s="31">
        <v>10000</v>
      </c>
      <c r="G85" s="93"/>
      <c r="H85" s="93"/>
      <c r="I85" s="93"/>
      <c r="J85" s="93"/>
      <c r="K85" s="93"/>
      <c r="L85" s="93"/>
      <c r="M85" s="33"/>
      <c r="N85" s="33"/>
      <c r="O85" s="33"/>
      <c r="P85" s="33"/>
      <c r="Q85" s="33"/>
      <c r="R85" s="33"/>
      <c r="S85" s="33"/>
    </row>
    <row r="86" spans="1:19" s="49" customFormat="1" ht="13.5" thickBot="1">
      <c r="A86" s="763">
        <v>73</v>
      </c>
      <c r="B86" s="799" t="s">
        <v>651</v>
      </c>
      <c r="C86" s="801"/>
      <c r="D86" s="742">
        <v>1185</v>
      </c>
      <c r="E86" s="743">
        <v>43095</v>
      </c>
      <c r="F86" s="798">
        <v>10000</v>
      </c>
      <c r="G86" s="811">
        <f>SUM(F84:F86)</f>
        <v>30000</v>
      </c>
      <c r="H86" s="93"/>
      <c r="I86" s="93"/>
      <c r="J86" s="93"/>
      <c r="K86" s="93"/>
      <c r="L86" s="93"/>
      <c r="M86" s="33"/>
      <c r="N86" s="33"/>
      <c r="O86" s="33"/>
      <c r="P86" s="33"/>
      <c r="Q86" s="33"/>
      <c r="R86" s="33"/>
      <c r="S86" s="33"/>
    </row>
    <row r="87" spans="1:19" s="49" customFormat="1" ht="13.5" thickTop="1">
      <c r="A87" s="819">
        <v>74</v>
      </c>
      <c r="B87" s="113" t="s">
        <v>655</v>
      </c>
      <c r="C87" s="58"/>
      <c r="D87" s="59">
        <v>87</v>
      </c>
      <c r="E87" s="84">
        <v>43096</v>
      </c>
      <c r="F87" s="287">
        <v>10000</v>
      </c>
      <c r="G87" s="93"/>
      <c r="H87" s="93"/>
      <c r="I87" s="93"/>
      <c r="J87" s="93"/>
      <c r="K87" s="93"/>
      <c r="L87" s="93"/>
      <c r="M87" s="33"/>
      <c r="N87" s="33"/>
      <c r="O87" s="33"/>
      <c r="P87" s="33"/>
      <c r="Q87" s="33"/>
      <c r="R87" s="33"/>
      <c r="S87" s="33"/>
    </row>
    <row r="88" spans="1:19" s="49" customFormat="1" ht="13.5" thickBot="1">
      <c r="A88" s="813">
        <v>75</v>
      </c>
      <c r="B88" s="799" t="s">
        <v>656</v>
      </c>
      <c r="C88" s="801"/>
      <c r="D88" s="742">
        <v>354</v>
      </c>
      <c r="E88" s="743">
        <v>43096</v>
      </c>
      <c r="F88" s="798">
        <v>10000</v>
      </c>
      <c r="G88" s="811">
        <f>SUM(F87:F88)</f>
        <v>20000</v>
      </c>
      <c r="H88" s="93"/>
      <c r="I88" s="93"/>
      <c r="J88" s="93"/>
      <c r="K88" s="93"/>
      <c r="L88" s="93"/>
      <c r="M88" s="33"/>
      <c r="N88" s="33"/>
      <c r="O88" s="33"/>
      <c r="P88" s="33"/>
      <c r="Q88" s="33"/>
      <c r="R88" s="33"/>
      <c r="S88" s="33"/>
    </row>
    <row r="89" spans="1:19" s="49" customFormat="1" ht="13.5" thickTop="1">
      <c r="A89" s="819">
        <v>76</v>
      </c>
      <c r="B89" s="141" t="s">
        <v>97</v>
      </c>
      <c r="C89" s="58"/>
      <c r="D89" s="59">
        <v>4586</v>
      </c>
      <c r="E89" s="84">
        <v>43097</v>
      </c>
      <c r="F89" s="287">
        <v>10000</v>
      </c>
      <c r="G89" s="93"/>
      <c r="H89" s="93"/>
      <c r="I89" s="93"/>
      <c r="J89" s="93"/>
      <c r="K89" s="93"/>
      <c r="L89" s="93"/>
      <c r="M89" s="33"/>
      <c r="N89" s="33"/>
      <c r="O89" s="33"/>
      <c r="P89" s="33"/>
      <c r="Q89" s="33"/>
      <c r="R89" s="33"/>
      <c r="S89" s="33"/>
    </row>
    <row r="90" spans="1:19" s="49" customFormat="1" ht="20.25" thickBot="1">
      <c r="A90" s="739">
        <v>77</v>
      </c>
      <c r="B90" s="807" t="s">
        <v>657</v>
      </c>
      <c r="C90" s="801"/>
      <c r="D90" s="742">
        <v>546761</v>
      </c>
      <c r="E90" s="743">
        <v>43097</v>
      </c>
      <c r="F90" s="798">
        <v>10000</v>
      </c>
      <c r="G90" s="811">
        <f>SUM(F89:F90)</f>
        <v>20000</v>
      </c>
      <c r="H90" s="93"/>
      <c r="I90" s="93"/>
      <c r="J90" s="93"/>
      <c r="K90" s="93"/>
      <c r="L90" s="93"/>
      <c r="M90" s="33"/>
      <c r="N90" s="33"/>
      <c r="O90" s="33"/>
      <c r="P90" s="33"/>
      <c r="Q90" s="33"/>
      <c r="R90" s="33"/>
      <c r="S90" s="33"/>
    </row>
    <row r="91" spans="1:19" s="49" customFormat="1" ht="14.25" thickBot="1" thickTop="1">
      <c r="A91" s="813">
        <v>78</v>
      </c>
      <c r="B91" s="808" t="s">
        <v>526</v>
      </c>
      <c r="C91" s="809"/>
      <c r="D91" s="755">
        <v>469</v>
      </c>
      <c r="E91" s="760">
        <v>43098</v>
      </c>
      <c r="F91" s="761">
        <v>10000</v>
      </c>
      <c r="G91" s="810">
        <f>SUM(F91)</f>
        <v>10000</v>
      </c>
      <c r="H91" s="93"/>
      <c r="I91" s="93"/>
      <c r="J91" s="93"/>
      <c r="K91" s="93"/>
      <c r="L91" s="93"/>
      <c r="M91" s="33"/>
      <c r="N91" s="33"/>
      <c r="O91" s="33"/>
      <c r="P91" s="33"/>
      <c r="Q91" s="33"/>
      <c r="R91" s="33"/>
      <c r="S91" s="33"/>
    </row>
    <row r="92" spans="1:19" s="49" customFormat="1" ht="13.5" thickTop="1">
      <c r="A92" s="819"/>
      <c r="B92" s="273"/>
      <c r="C92" s="58"/>
      <c r="D92" s="59"/>
      <c r="E92" s="84"/>
      <c r="F92" s="287"/>
      <c r="G92" s="93"/>
      <c r="H92" s="93"/>
      <c r="I92" s="93"/>
      <c r="J92" s="93"/>
      <c r="K92" s="93"/>
      <c r="L92" s="93"/>
      <c r="M92" s="33"/>
      <c r="N92" s="33"/>
      <c r="O92" s="33"/>
      <c r="P92" s="33"/>
      <c r="Q92" s="33"/>
      <c r="R92" s="33"/>
      <c r="S92" s="33"/>
    </row>
    <row r="93" spans="1:19" s="49" customFormat="1" ht="12.75">
      <c r="A93" s="26"/>
      <c r="B93" s="55"/>
      <c r="C93" s="54"/>
      <c r="D93" s="23"/>
      <c r="E93" s="24"/>
      <c r="F93" s="31"/>
      <c r="G93" s="93"/>
      <c r="H93" s="93"/>
      <c r="I93" s="93"/>
      <c r="J93" s="93"/>
      <c r="K93" s="93"/>
      <c r="L93" s="93"/>
      <c r="M93" s="33"/>
      <c r="N93" s="33"/>
      <c r="O93" s="33"/>
      <c r="P93" s="33"/>
      <c r="Q93" s="33"/>
      <c r="R93" s="33"/>
      <c r="S93" s="33"/>
    </row>
    <row r="94" spans="1:12" ht="12.75">
      <c r="A94" s="67"/>
      <c r="B94" s="747"/>
      <c r="C94" s="76"/>
      <c r="D94" s="80"/>
      <c r="E94" s="72" t="s">
        <v>13</v>
      </c>
      <c r="F94" s="25">
        <f>SUM(F14:F91)</f>
        <v>1683000</v>
      </c>
      <c r="G94" s="93"/>
      <c r="H94" s="1"/>
      <c r="I94" s="1"/>
      <c r="J94" s="1"/>
      <c r="K94" s="1"/>
      <c r="L94" s="1"/>
    </row>
    <row r="95" spans="1:12" ht="12.75">
      <c r="A95" s="4"/>
      <c r="B95" s="747"/>
      <c r="C95" s="41"/>
      <c r="D95" s="80"/>
      <c r="E95" s="191" t="s">
        <v>12</v>
      </c>
      <c r="F95" s="170"/>
      <c r="G95" s="74"/>
      <c r="H95" s="1"/>
      <c r="I95" s="1"/>
      <c r="J95" s="1"/>
      <c r="K95" s="1"/>
      <c r="L95" s="1"/>
    </row>
    <row r="96" spans="1:12" ht="12.75">
      <c r="A96" s="1"/>
      <c r="B96" s="748"/>
      <c r="C96" s="42"/>
      <c r="D96" s="197"/>
      <c r="E96" s="198"/>
      <c r="F96" s="199"/>
      <c r="G96" s="1"/>
      <c r="H96" s="1"/>
      <c r="I96" s="1"/>
      <c r="J96" s="1"/>
      <c r="K96" s="1"/>
      <c r="L96" s="1"/>
    </row>
    <row r="97" spans="1:12" ht="12.75">
      <c r="A97" s="7"/>
      <c r="B97" s="174"/>
      <c r="D97" s="200"/>
      <c r="E97" s="201"/>
      <c r="F97" s="202"/>
      <c r="G97" s="1"/>
      <c r="H97" s="1"/>
      <c r="I97" s="1"/>
      <c r="J97" s="1"/>
      <c r="K97" s="1"/>
      <c r="L97" s="1"/>
    </row>
    <row r="98" spans="1:12" ht="12.75">
      <c r="A98" s="1"/>
      <c r="B98" s="745"/>
      <c r="D98" s="203"/>
      <c r="E98" s="204"/>
      <c r="F98" s="202"/>
      <c r="G98" s="1"/>
      <c r="H98" s="1"/>
      <c r="I98" s="1"/>
      <c r="J98" s="1"/>
      <c r="K98" s="1"/>
      <c r="L98" s="1"/>
    </row>
    <row r="99" spans="1:12" ht="12.75">
      <c r="A99" s="5" t="s">
        <v>1</v>
      </c>
      <c r="B99" s="174"/>
      <c r="D99" s="203"/>
      <c r="E99" s="204"/>
      <c r="F99" s="202" t="s">
        <v>9</v>
      </c>
      <c r="G99" s="1"/>
      <c r="H99" s="1"/>
      <c r="I99" s="1"/>
      <c r="J99" s="1"/>
      <c r="K99" s="1"/>
      <c r="L99" s="1"/>
    </row>
    <row r="100" spans="1:12" ht="12.75">
      <c r="A100" s="1"/>
      <c r="B100" s="745"/>
      <c r="D100" s="203"/>
      <c r="E100" s="204"/>
      <c r="F100" s="205"/>
      <c r="G100" s="1"/>
      <c r="H100" s="1"/>
      <c r="I100" s="1"/>
      <c r="J100" s="1"/>
      <c r="K100" s="1"/>
      <c r="L100" s="1"/>
    </row>
    <row r="101" spans="1:12" ht="12.75">
      <c r="A101" s="862" t="s">
        <v>16</v>
      </c>
      <c r="B101" s="862"/>
      <c r="C101" s="859" t="s">
        <v>17</v>
      </c>
      <c r="D101" s="859"/>
      <c r="E101" s="859"/>
      <c r="F101" s="859"/>
      <c r="G101" s="1"/>
      <c r="H101" s="1"/>
      <c r="I101" s="1"/>
      <c r="J101" s="1"/>
      <c r="K101" s="1"/>
      <c r="L101" s="1"/>
    </row>
    <row r="102" spans="1:12" ht="12.75">
      <c r="A102" s="115"/>
      <c r="B102" s="749"/>
      <c r="C102" s="859"/>
      <c r="D102" s="859"/>
      <c r="E102" s="859"/>
      <c r="F102" s="859"/>
      <c r="G102" s="1"/>
      <c r="H102" s="1"/>
      <c r="I102" s="1"/>
      <c r="J102" s="1"/>
      <c r="K102" s="1"/>
      <c r="L102" s="1"/>
    </row>
    <row r="103" spans="1:12" ht="12.75">
      <c r="A103" s="115"/>
      <c r="B103" s="749"/>
      <c r="C103" s="859"/>
      <c r="D103" s="859"/>
      <c r="E103" s="859"/>
      <c r="F103" s="859"/>
      <c r="G103" s="1"/>
      <c r="H103" s="1"/>
      <c r="I103" s="1"/>
      <c r="J103" s="1"/>
      <c r="K103" s="1"/>
      <c r="L103" s="1"/>
    </row>
    <row r="104" spans="7:12" ht="12.75">
      <c r="G104" s="1"/>
      <c r="H104" s="1"/>
      <c r="I104" s="1"/>
      <c r="J104" s="1"/>
      <c r="K104" s="1"/>
      <c r="L104" s="1"/>
    </row>
  </sheetData>
  <sheetProtection/>
  <mergeCells count="14">
    <mergeCell ref="E1:F1"/>
    <mergeCell ref="E2:F2"/>
    <mergeCell ref="A9:A13"/>
    <mergeCell ref="B9:B13"/>
    <mergeCell ref="C9:C13"/>
    <mergeCell ref="D9:D13"/>
    <mergeCell ref="A101:B101"/>
    <mergeCell ref="C101:F103"/>
    <mergeCell ref="J36:L36"/>
    <mergeCell ref="J75:K75"/>
    <mergeCell ref="E3:F3"/>
    <mergeCell ref="E9:F9"/>
    <mergeCell ref="E10:F12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64">
      <selection activeCell="Q75" sqref="Q75"/>
    </sheetView>
  </sheetViews>
  <sheetFormatPr defaultColWidth="9.00390625" defaultRowHeight="12.75"/>
  <cols>
    <col min="1" max="1" width="5.125" style="0" customWidth="1"/>
    <col min="2" max="2" width="21.00390625" style="0" customWidth="1"/>
    <col min="3" max="3" width="12.125" style="8" customWidth="1"/>
    <col min="5" max="5" width="13.00390625" style="0" customWidth="1"/>
    <col min="6" max="6" width="18.125" style="0" customWidth="1"/>
    <col min="7" max="7" width="14.75390625" style="0" customWidth="1"/>
    <col min="17" max="17" width="9.25390625" style="0" bestFit="1" customWidth="1"/>
  </cols>
  <sheetData>
    <row r="1" spans="1:6" ht="12.75">
      <c r="A1" s="1"/>
      <c r="B1" s="8"/>
      <c r="D1" s="2"/>
      <c r="E1" s="884" t="s">
        <v>11</v>
      </c>
      <c r="F1" s="884"/>
    </row>
    <row r="2" spans="1:6" ht="12.75">
      <c r="A2" s="1"/>
      <c r="B2" s="8"/>
      <c r="D2" s="2"/>
      <c r="E2" s="884" t="s">
        <v>10</v>
      </c>
      <c r="F2" s="884"/>
    </row>
    <row r="3" spans="1:6" ht="12.75">
      <c r="A3" s="1"/>
      <c r="B3" s="8"/>
      <c r="D3" s="2"/>
      <c r="E3" s="884" t="s">
        <v>15</v>
      </c>
      <c r="F3" s="884"/>
    </row>
    <row r="4" spans="1:6" ht="12.75">
      <c r="A4" s="1"/>
      <c r="B4" s="8"/>
      <c r="D4" s="2"/>
      <c r="E4" s="2"/>
      <c r="F4" s="6"/>
    </row>
    <row r="5" spans="1:6" ht="12.75">
      <c r="A5" s="1"/>
      <c r="B5" s="5" t="s">
        <v>5</v>
      </c>
      <c r="D5" s="7"/>
      <c r="E5" s="7"/>
      <c r="F5" s="7"/>
    </row>
    <row r="6" spans="1:6" ht="12.75">
      <c r="A6" s="1"/>
      <c r="B6" s="873" t="s">
        <v>25</v>
      </c>
      <c r="C6" s="873"/>
      <c r="D6" s="873"/>
      <c r="E6" s="873"/>
      <c r="F6" s="7"/>
    </row>
    <row r="7" spans="1:6" ht="12.75">
      <c r="A7" s="1"/>
      <c r="B7" s="8"/>
      <c r="C7" s="122"/>
      <c r="D7" s="2"/>
      <c r="E7" s="2"/>
      <c r="F7" s="6"/>
    </row>
    <row r="8" spans="1:6" ht="12.75">
      <c r="A8" s="1"/>
      <c r="B8" s="8"/>
      <c r="C8" s="122"/>
      <c r="D8" s="2"/>
      <c r="E8" s="2"/>
      <c r="F8" s="6"/>
    </row>
    <row r="9" spans="1:6" ht="12.75">
      <c r="A9" s="876" t="s">
        <v>6</v>
      </c>
      <c r="B9" s="860" t="s">
        <v>2</v>
      </c>
      <c r="C9" s="858" t="s">
        <v>7</v>
      </c>
      <c r="D9" s="901" t="s">
        <v>6</v>
      </c>
      <c r="E9" s="899" t="s">
        <v>4</v>
      </c>
      <c r="F9" s="899"/>
    </row>
    <row r="10" spans="1:6" ht="12.75">
      <c r="A10" s="876"/>
      <c r="B10" s="860"/>
      <c r="C10" s="858"/>
      <c r="D10" s="901"/>
      <c r="E10" s="900" t="s">
        <v>8</v>
      </c>
      <c r="F10" s="900"/>
    </row>
    <row r="11" spans="1:6" ht="12.75">
      <c r="A11" s="876"/>
      <c r="B11" s="860"/>
      <c r="C11" s="858"/>
      <c r="D11" s="901"/>
      <c r="E11" s="900"/>
      <c r="F11" s="900"/>
    </row>
    <row r="12" spans="1:6" ht="19.5" customHeight="1">
      <c r="A12" s="876"/>
      <c r="B12" s="860"/>
      <c r="C12" s="858"/>
      <c r="D12" s="901"/>
      <c r="E12" s="900"/>
      <c r="F12" s="900"/>
    </row>
    <row r="13" spans="1:8" ht="12.75">
      <c r="A13" s="876"/>
      <c r="B13" s="860"/>
      <c r="C13" s="858"/>
      <c r="D13" s="901"/>
      <c r="E13" s="65" t="s">
        <v>3</v>
      </c>
      <c r="F13" s="61" t="s">
        <v>0</v>
      </c>
      <c r="G13" s="1"/>
      <c r="H13" s="1"/>
    </row>
    <row r="14" spans="1:12" ht="13.5" thickBot="1">
      <c r="A14" s="258">
        <v>1</v>
      </c>
      <c r="B14" s="290" t="s">
        <v>59</v>
      </c>
      <c r="C14" s="290"/>
      <c r="D14" s="261">
        <v>1</v>
      </c>
      <c r="E14" s="262">
        <v>42765</v>
      </c>
      <c r="F14" s="263">
        <v>10000</v>
      </c>
      <c r="G14" s="307">
        <f>SUM(F14)</f>
        <v>10000</v>
      </c>
      <c r="H14" s="73"/>
      <c r="I14" s="71"/>
      <c r="J14" s="71"/>
      <c r="K14" s="71"/>
      <c r="L14" s="71"/>
    </row>
    <row r="15" spans="1:12" ht="12.75">
      <c r="A15" s="265">
        <v>2</v>
      </c>
      <c r="B15" s="273" t="s">
        <v>60</v>
      </c>
      <c r="C15" s="273"/>
      <c r="D15" s="118">
        <v>61</v>
      </c>
      <c r="E15" s="119">
        <v>42767</v>
      </c>
      <c r="F15" s="287">
        <v>10000</v>
      </c>
      <c r="G15" s="74"/>
      <c r="H15" s="73"/>
      <c r="I15" s="71"/>
      <c r="J15" s="71"/>
      <c r="K15" s="71"/>
      <c r="L15" s="71"/>
    </row>
    <row r="16" spans="1:12" s="38" customFormat="1" ht="12.75">
      <c r="A16" s="22">
        <v>3</v>
      </c>
      <c r="B16" s="18" t="s">
        <v>61</v>
      </c>
      <c r="C16" s="18"/>
      <c r="D16" s="23">
        <v>296</v>
      </c>
      <c r="E16" s="24">
        <v>42767</v>
      </c>
      <c r="F16" s="25">
        <v>10000</v>
      </c>
      <c r="G16" s="91"/>
      <c r="H16" s="91"/>
      <c r="I16" s="249"/>
      <c r="J16" s="249"/>
      <c r="K16" s="249"/>
      <c r="L16" s="249"/>
    </row>
    <row r="17" spans="1:12" ht="12.75">
      <c r="A17" s="341">
        <v>4</v>
      </c>
      <c r="B17" s="342" t="s">
        <v>62</v>
      </c>
      <c r="C17" s="342"/>
      <c r="D17" s="343">
        <v>1614</v>
      </c>
      <c r="E17" s="344">
        <v>42767</v>
      </c>
      <c r="F17" s="350">
        <v>10000</v>
      </c>
      <c r="G17" s="345"/>
      <c r="H17" s="893" t="s">
        <v>115</v>
      </c>
      <c r="I17" s="894"/>
      <c r="J17" s="894"/>
      <c r="K17" s="895"/>
      <c r="L17" s="71"/>
    </row>
    <row r="18" spans="1:12" ht="12.75">
      <c r="A18" s="32">
        <v>5</v>
      </c>
      <c r="B18" s="18" t="s">
        <v>61</v>
      </c>
      <c r="C18" s="18"/>
      <c r="D18" s="23">
        <v>297</v>
      </c>
      <c r="E18" s="24">
        <v>42767</v>
      </c>
      <c r="F18" s="25">
        <v>10000</v>
      </c>
      <c r="G18" s="73"/>
      <c r="H18" s="73"/>
      <c r="I18" s="71"/>
      <c r="J18" s="71"/>
      <c r="K18" s="71"/>
      <c r="L18" s="71"/>
    </row>
    <row r="19" spans="1:12" ht="12.75">
      <c r="A19" s="22">
        <v>6</v>
      </c>
      <c r="B19" s="18" t="s">
        <v>61</v>
      </c>
      <c r="C19" s="18"/>
      <c r="D19" s="23">
        <v>298</v>
      </c>
      <c r="E19" s="24">
        <v>42767</v>
      </c>
      <c r="F19" s="25">
        <v>10000</v>
      </c>
      <c r="G19" s="89"/>
      <c r="H19" s="73"/>
      <c r="I19" s="71"/>
      <c r="J19" s="71"/>
      <c r="K19" s="71"/>
      <c r="L19" s="71"/>
    </row>
    <row r="20" spans="1:12" ht="12.75">
      <c r="A20" s="22">
        <v>7</v>
      </c>
      <c r="B20" s="18" t="s">
        <v>61</v>
      </c>
      <c r="C20" s="189"/>
      <c r="D20" s="147">
        <v>299</v>
      </c>
      <c r="E20" s="24">
        <v>42767</v>
      </c>
      <c r="F20" s="25">
        <v>10000</v>
      </c>
      <c r="G20" s="74"/>
      <c r="H20" s="73"/>
      <c r="I20" s="71"/>
      <c r="J20" s="71"/>
      <c r="K20" s="71"/>
      <c r="L20" s="71"/>
    </row>
    <row r="21" spans="1:12" ht="19.5">
      <c r="A21" s="32">
        <v>8</v>
      </c>
      <c r="B21" s="50" t="s">
        <v>63</v>
      </c>
      <c r="C21" s="18"/>
      <c r="D21" s="23">
        <v>89</v>
      </c>
      <c r="E21" s="24">
        <v>42767</v>
      </c>
      <c r="F21" s="25">
        <v>10000</v>
      </c>
      <c r="G21" s="73"/>
      <c r="H21" s="73"/>
      <c r="I21" s="71"/>
      <c r="J21" s="71"/>
      <c r="K21" s="71"/>
      <c r="L21" s="71"/>
    </row>
    <row r="22" spans="1:12" ht="30" thickBot="1">
      <c r="A22" s="258">
        <v>9</v>
      </c>
      <c r="B22" s="310" t="s">
        <v>64</v>
      </c>
      <c r="C22" s="290"/>
      <c r="D22" s="275">
        <v>13</v>
      </c>
      <c r="E22" s="276">
        <v>42767</v>
      </c>
      <c r="F22" s="277">
        <v>10000</v>
      </c>
      <c r="G22" s="307">
        <f>SUM(F15:F22)</f>
        <v>80000</v>
      </c>
      <c r="H22" s="73"/>
      <c r="I22" s="71"/>
      <c r="J22" s="71"/>
      <c r="K22" s="71"/>
      <c r="L22" s="71"/>
    </row>
    <row r="23" spans="1:12" ht="12.75">
      <c r="A23" s="112">
        <v>10</v>
      </c>
      <c r="B23" s="273" t="s">
        <v>65</v>
      </c>
      <c r="C23" s="273"/>
      <c r="D23" s="59">
        <v>311</v>
      </c>
      <c r="E23" s="84">
        <v>42768</v>
      </c>
      <c r="F23" s="257">
        <v>10000</v>
      </c>
      <c r="G23" s="73"/>
      <c r="H23" s="73"/>
      <c r="I23" s="71"/>
      <c r="J23" s="71"/>
      <c r="K23" s="71"/>
      <c r="L23" s="71"/>
    </row>
    <row r="24" spans="1:12" ht="12.75">
      <c r="A24" s="32">
        <v>11</v>
      </c>
      <c r="B24" s="18" t="s">
        <v>66</v>
      </c>
      <c r="C24" s="18"/>
      <c r="D24" s="23">
        <v>670</v>
      </c>
      <c r="E24" s="24">
        <v>42767</v>
      </c>
      <c r="F24" s="25">
        <v>10000</v>
      </c>
      <c r="G24" s="73"/>
      <c r="H24" s="73"/>
      <c r="I24" s="71"/>
      <c r="J24" s="71"/>
      <c r="K24" s="71"/>
      <c r="L24" s="71"/>
    </row>
    <row r="25" spans="1:12" ht="12.75">
      <c r="A25" s="32">
        <v>12</v>
      </c>
      <c r="B25" s="63" t="s">
        <v>67</v>
      </c>
      <c r="C25" s="18"/>
      <c r="D25" s="23">
        <v>276</v>
      </c>
      <c r="E25" s="24">
        <v>42768</v>
      </c>
      <c r="F25" s="25">
        <v>10000</v>
      </c>
      <c r="G25" s="74"/>
      <c r="H25" s="73"/>
      <c r="I25" s="71"/>
      <c r="J25" s="71"/>
      <c r="K25" s="71"/>
      <c r="L25" s="71"/>
    </row>
    <row r="26" spans="1:12" ht="12.75">
      <c r="A26" s="22">
        <v>13</v>
      </c>
      <c r="B26" s="18" t="s">
        <v>68</v>
      </c>
      <c r="C26" s="189"/>
      <c r="D26" s="147">
        <v>91</v>
      </c>
      <c r="E26" s="183">
        <v>42768</v>
      </c>
      <c r="F26" s="149">
        <v>10000</v>
      </c>
      <c r="G26" s="73"/>
      <c r="H26" s="73"/>
      <c r="I26" s="71"/>
      <c r="J26" s="71"/>
      <c r="K26" s="71"/>
      <c r="L26" s="71"/>
    </row>
    <row r="27" spans="1:12" ht="39">
      <c r="A27" s="32">
        <v>14</v>
      </c>
      <c r="B27" s="50" t="s">
        <v>69</v>
      </c>
      <c r="C27" s="18"/>
      <c r="D27" s="29">
        <v>233</v>
      </c>
      <c r="E27" s="30">
        <v>42768</v>
      </c>
      <c r="F27" s="31">
        <v>10000</v>
      </c>
      <c r="G27" s="74"/>
      <c r="H27" s="73"/>
      <c r="I27" s="71"/>
      <c r="J27" s="71"/>
      <c r="K27" s="71"/>
      <c r="L27" s="71"/>
    </row>
    <row r="28" spans="1:12" ht="12.75">
      <c r="A28" s="32">
        <v>15</v>
      </c>
      <c r="B28" s="18" t="s">
        <v>70</v>
      </c>
      <c r="C28" s="18"/>
      <c r="D28" s="29">
        <v>14</v>
      </c>
      <c r="E28" s="30">
        <v>42768</v>
      </c>
      <c r="F28" s="31">
        <v>10000</v>
      </c>
      <c r="G28" s="73"/>
      <c r="H28" s="73"/>
      <c r="I28" s="71"/>
      <c r="J28" s="71"/>
      <c r="K28" s="71"/>
      <c r="L28" s="71"/>
    </row>
    <row r="29" spans="1:12" ht="45">
      <c r="A29" s="22">
        <v>16</v>
      </c>
      <c r="B29" s="312" t="s">
        <v>75</v>
      </c>
      <c r="C29" s="209" t="s">
        <v>259</v>
      </c>
      <c r="D29" s="29">
        <v>2764</v>
      </c>
      <c r="E29" s="30">
        <v>42768</v>
      </c>
      <c r="F29" s="31">
        <v>30000</v>
      </c>
      <c r="G29" s="73"/>
      <c r="H29" s="73"/>
      <c r="I29" s="907" t="s">
        <v>71</v>
      </c>
      <c r="J29" s="908"/>
      <c r="K29" s="71"/>
      <c r="L29" s="71"/>
    </row>
    <row r="30" spans="1:12" ht="12.75">
      <c r="A30" s="32">
        <v>17</v>
      </c>
      <c r="B30" s="63" t="s">
        <v>72</v>
      </c>
      <c r="C30" s="18"/>
      <c r="D30" s="29">
        <v>14</v>
      </c>
      <c r="E30" s="30">
        <v>42767</v>
      </c>
      <c r="F30" s="31">
        <v>10000</v>
      </c>
      <c r="G30" s="74"/>
      <c r="H30" s="73"/>
      <c r="I30" s="71"/>
      <c r="J30" s="71"/>
      <c r="K30" s="71"/>
      <c r="L30" s="71"/>
    </row>
    <row r="31" spans="1:12" ht="24.75" thickBot="1">
      <c r="A31" s="280">
        <v>18</v>
      </c>
      <c r="B31" s="259" t="s">
        <v>73</v>
      </c>
      <c r="C31" s="290"/>
      <c r="D31" s="261">
        <v>319</v>
      </c>
      <c r="E31" s="262">
        <v>42768</v>
      </c>
      <c r="F31" s="263">
        <v>10000</v>
      </c>
      <c r="G31" s="307">
        <f>SUM(F23:F31)</f>
        <v>110000</v>
      </c>
      <c r="H31" s="73"/>
      <c r="I31" s="71"/>
      <c r="J31" s="71"/>
      <c r="K31" s="71"/>
      <c r="L31" s="71"/>
    </row>
    <row r="32" spans="1:13" ht="12.75" customHeight="1">
      <c r="A32" s="112">
        <v>19</v>
      </c>
      <c r="B32" s="347" t="s">
        <v>74</v>
      </c>
      <c r="C32" s="273"/>
      <c r="D32" s="118">
        <v>1359</v>
      </c>
      <c r="E32" s="119">
        <v>42769</v>
      </c>
      <c r="F32" s="311">
        <v>750</v>
      </c>
      <c r="G32" s="73"/>
      <c r="H32" s="73"/>
      <c r="I32" s="905" t="s">
        <v>71</v>
      </c>
      <c r="J32" s="906"/>
      <c r="K32" s="896" t="s">
        <v>330</v>
      </c>
      <c r="L32" s="897"/>
      <c r="M32" s="898"/>
    </row>
    <row r="33" spans="1:12" ht="12.75">
      <c r="A33" s="22">
        <v>20</v>
      </c>
      <c r="B33" s="63" t="s">
        <v>76</v>
      </c>
      <c r="C33" s="18"/>
      <c r="D33" s="29">
        <v>526</v>
      </c>
      <c r="E33" s="30">
        <v>42769</v>
      </c>
      <c r="F33" s="31">
        <v>10000</v>
      </c>
      <c r="G33" s="73"/>
      <c r="H33" s="73"/>
      <c r="I33" s="71"/>
      <c r="J33" s="71"/>
      <c r="K33" s="71"/>
      <c r="L33" s="71"/>
    </row>
    <row r="34" spans="1:12" ht="22.5">
      <c r="A34" s="22">
        <v>21</v>
      </c>
      <c r="B34" s="18" t="s">
        <v>77</v>
      </c>
      <c r="C34" s="18"/>
      <c r="D34" s="29">
        <v>6213</v>
      </c>
      <c r="E34" s="30">
        <v>42769</v>
      </c>
      <c r="F34" s="31">
        <v>10000</v>
      </c>
      <c r="G34" s="73"/>
      <c r="H34" s="73"/>
      <c r="I34" s="71"/>
      <c r="J34" s="71"/>
      <c r="K34" s="71"/>
      <c r="L34" s="71"/>
    </row>
    <row r="35" spans="1:12" ht="22.5">
      <c r="A35" s="22">
        <v>22</v>
      </c>
      <c r="B35" s="18" t="s">
        <v>78</v>
      </c>
      <c r="C35" s="18"/>
      <c r="D35" s="29">
        <v>618144</v>
      </c>
      <c r="E35" s="30">
        <v>42769</v>
      </c>
      <c r="F35" s="31">
        <v>10000</v>
      </c>
      <c r="G35" s="74"/>
      <c r="H35" s="73"/>
      <c r="I35" s="71"/>
      <c r="J35" s="71"/>
      <c r="K35" s="71"/>
      <c r="L35" s="71"/>
    </row>
    <row r="36" spans="1:12" ht="39.75" thickBot="1">
      <c r="A36" s="258">
        <v>23</v>
      </c>
      <c r="B36" s="310" t="s">
        <v>79</v>
      </c>
      <c r="C36" s="290"/>
      <c r="D36" s="261">
        <v>131</v>
      </c>
      <c r="E36" s="262">
        <v>42769</v>
      </c>
      <c r="F36" s="263">
        <v>10000</v>
      </c>
      <c r="G36" s="307">
        <f>SUM(F32:F36)</f>
        <v>40750</v>
      </c>
      <c r="H36" s="71"/>
      <c r="I36" s="71"/>
      <c r="J36" s="71"/>
      <c r="K36" s="71"/>
      <c r="L36" s="71"/>
    </row>
    <row r="37" spans="1:12" ht="12.75">
      <c r="A37" s="112">
        <v>24</v>
      </c>
      <c r="B37" s="141" t="s">
        <v>80</v>
      </c>
      <c r="C37" s="273"/>
      <c r="D37" s="118">
        <v>3</v>
      </c>
      <c r="E37" s="119">
        <v>42772</v>
      </c>
      <c r="F37" s="287">
        <v>10000</v>
      </c>
      <c r="G37" s="74"/>
      <c r="H37" s="71"/>
      <c r="I37" s="71"/>
      <c r="J37" s="71"/>
      <c r="K37" s="71"/>
      <c r="L37" s="71"/>
    </row>
    <row r="38" spans="1:12" ht="12.75">
      <c r="A38" s="341">
        <v>25</v>
      </c>
      <c r="B38" s="342" t="s">
        <v>81</v>
      </c>
      <c r="C38" s="342"/>
      <c r="D38" s="348">
        <v>50</v>
      </c>
      <c r="E38" s="349">
        <v>42772</v>
      </c>
      <c r="F38" s="350">
        <v>20000</v>
      </c>
      <c r="G38" s="346"/>
      <c r="H38" s="893" t="s">
        <v>116</v>
      </c>
      <c r="I38" s="894"/>
      <c r="J38" s="894"/>
      <c r="K38" s="895"/>
      <c r="L38" s="71"/>
    </row>
    <row r="39" spans="1:12" ht="13.5" thickBot="1">
      <c r="A39" s="258">
        <v>26</v>
      </c>
      <c r="B39" s="259" t="s">
        <v>80</v>
      </c>
      <c r="C39" s="290"/>
      <c r="D39" s="261">
        <v>4</v>
      </c>
      <c r="E39" s="262">
        <v>42772</v>
      </c>
      <c r="F39" s="263">
        <v>10000</v>
      </c>
      <c r="G39" s="307">
        <f>SUM(F37:F39)</f>
        <v>40000</v>
      </c>
      <c r="H39" s="71"/>
      <c r="I39" s="71"/>
      <c r="J39" s="71"/>
      <c r="K39" s="71"/>
      <c r="L39" s="71"/>
    </row>
    <row r="40" spans="1:12" ht="12.75">
      <c r="A40" s="313">
        <v>27</v>
      </c>
      <c r="B40" s="314" t="s">
        <v>82</v>
      </c>
      <c r="C40" s="314"/>
      <c r="D40" s="315">
        <v>316</v>
      </c>
      <c r="E40" s="316">
        <v>42774</v>
      </c>
      <c r="F40" s="317">
        <v>10000</v>
      </c>
      <c r="G40" s="318"/>
      <c r="H40" s="71"/>
      <c r="I40" s="71"/>
      <c r="J40" s="71"/>
      <c r="K40" s="71"/>
      <c r="L40" s="71"/>
    </row>
    <row r="41" spans="1:12" ht="13.5" thickBot="1">
      <c r="A41" s="319">
        <v>28</v>
      </c>
      <c r="B41" s="324" t="s">
        <v>83</v>
      </c>
      <c r="C41" s="320"/>
      <c r="D41" s="321">
        <v>165</v>
      </c>
      <c r="E41" s="322">
        <v>42773</v>
      </c>
      <c r="F41" s="323">
        <v>10000</v>
      </c>
      <c r="G41" s="307">
        <f>SUM(F40:F41)</f>
        <v>20000</v>
      </c>
      <c r="H41" s="71"/>
      <c r="I41" s="71"/>
      <c r="J41" s="71"/>
      <c r="K41" s="71"/>
      <c r="L41" s="71"/>
    </row>
    <row r="42" spans="1:12" ht="21">
      <c r="A42" s="112">
        <v>29</v>
      </c>
      <c r="B42" s="351" t="s">
        <v>84</v>
      </c>
      <c r="C42" s="273"/>
      <c r="D42" s="118">
        <v>68</v>
      </c>
      <c r="E42" s="119">
        <v>42775</v>
      </c>
      <c r="F42" s="287">
        <v>10000</v>
      </c>
      <c r="G42" s="74"/>
      <c r="H42" s="71"/>
      <c r="I42" s="71"/>
      <c r="J42" s="71"/>
      <c r="K42" s="71"/>
      <c r="L42" s="71"/>
    </row>
    <row r="43" spans="1:12" ht="13.5" thickBot="1">
      <c r="A43" s="258">
        <v>30</v>
      </c>
      <c r="B43" s="259" t="s">
        <v>85</v>
      </c>
      <c r="C43" s="290"/>
      <c r="D43" s="261">
        <v>5</v>
      </c>
      <c r="E43" s="262">
        <v>42775</v>
      </c>
      <c r="F43" s="263">
        <v>10000</v>
      </c>
      <c r="G43" s="307">
        <f>SUM(F42:F43)</f>
        <v>20000</v>
      </c>
      <c r="H43" s="71"/>
      <c r="I43" s="71"/>
      <c r="J43" s="71"/>
      <c r="K43" s="71"/>
      <c r="L43" s="71"/>
    </row>
    <row r="44" spans="1:12" ht="16.5">
      <c r="A44" s="112">
        <v>31</v>
      </c>
      <c r="B44" s="141" t="s">
        <v>86</v>
      </c>
      <c r="C44" s="325" t="s">
        <v>87</v>
      </c>
      <c r="D44" s="118">
        <v>57</v>
      </c>
      <c r="E44" s="119">
        <v>42776</v>
      </c>
      <c r="F44" s="287">
        <v>10000</v>
      </c>
      <c r="G44" s="74"/>
      <c r="H44" s="71"/>
      <c r="I44" s="71"/>
      <c r="J44" s="71"/>
      <c r="K44" s="71"/>
      <c r="L44" s="71"/>
    </row>
    <row r="45" spans="1:16" ht="13.5" thickBot="1">
      <c r="A45" s="258">
        <v>32</v>
      </c>
      <c r="B45" s="259" t="s">
        <v>88</v>
      </c>
      <c r="C45" s="290"/>
      <c r="D45" s="261">
        <v>529</v>
      </c>
      <c r="E45" s="262">
        <v>42776</v>
      </c>
      <c r="F45" s="263">
        <v>10000</v>
      </c>
      <c r="G45" s="307">
        <f>SUM(F44:F45)</f>
        <v>20000</v>
      </c>
      <c r="H45" s="73"/>
      <c r="I45" s="73"/>
      <c r="J45" s="73"/>
      <c r="K45" s="73"/>
      <c r="L45" s="73"/>
      <c r="M45" s="1"/>
      <c r="N45" s="1"/>
      <c r="O45" s="1"/>
      <c r="P45" s="1"/>
    </row>
    <row r="46" spans="1:16" ht="19.5">
      <c r="A46" s="112">
        <v>33</v>
      </c>
      <c r="B46" s="327" t="s">
        <v>46</v>
      </c>
      <c r="C46" s="326"/>
      <c r="D46" s="118">
        <v>638</v>
      </c>
      <c r="E46" s="119">
        <v>42779</v>
      </c>
      <c r="F46" s="287">
        <v>10000</v>
      </c>
      <c r="G46" s="93"/>
      <c r="H46" s="93"/>
      <c r="I46" s="172"/>
      <c r="J46" s="172"/>
      <c r="K46" s="172"/>
      <c r="L46" s="172"/>
      <c r="M46" s="1"/>
      <c r="N46" s="1"/>
      <c r="O46" s="1"/>
      <c r="P46" s="1"/>
    </row>
    <row r="47" spans="1:16" ht="22.5">
      <c r="A47" s="22">
        <v>34</v>
      </c>
      <c r="B47" s="18" t="s">
        <v>89</v>
      </c>
      <c r="C47" s="18"/>
      <c r="D47" s="29">
        <v>792</v>
      </c>
      <c r="E47" s="30">
        <v>42779</v>
      </c>
      <c r="F47" s="31">
        <v>10000</v>
      </c>
      <c r="G47" s="94"/>
      <c r="H47" s="93"/>
      <c r="I47" s="73"/>
      <c r="J47" s="73"/>
      <c r="K47" s="73"/>
      <c r="L47" s="73"/>
      <c r="M47" s="1"/>
      <c r="N47" s="1"/>
      <c r="O47" s="1"/>
      <c r="P47" s="1"/>
    </row>
    <row r="48" spans="1:16" ht="19.5">
      <c r="A48" s="22">
        <v>35</v>
      </c>
      <c r="B48" s="50" t="s">
        <v>46</v>
      </c>
      <c r="C48" s="18"/>
      <c r="D48" s="29">
        <v>636</v>
      </c>
      <c r="E48" s="30">
        <v>42779</v>
      </c>
      <c r="F48" s="31">
        <v>10000</v>
      </c>
      <c r="G48" s="93"/>
      <c r="H48" s="93"/>
      <c r="I48" s="73"/>
      <c r="J48" s="73"/>
      <c r="K48" s="73"/>
      <c r="L48" s="73"/>
      <c r="M48" s="1"/>
      <c r="N48" s="1"/>
      <c r="O48" s="1"/>
      <c r="P48" s="1"/>
    </row>
    <row r="49" spans="1:16" ht="19.5">
      <c r="A49" s="22">
        <v>36</v>
      </c>
      <c r="B49" s="50" t="s">
        <v>46</v>
      </c>
      <c r="C49" s="35"/>
      <c r="D49" s="29">
        <v>637</v>
      </c>
      <c r="E49" s="30">
        <v>42779</v>
      </c>
      <c r="F49" s="31">
        <v>10000</v>
      </c>
      <c r="G49" s="93"/>
      <c r="H49" s="91"/>
      <c r="I49" s="172"/>
      <c r="J49" s="172"/>
      <c r="K49" s="172"/>
      <c r="L49" s="172"/>
      <c r="M49" s="1"/>
      <c r="N49" s="1"/>
      <c r="O49" s="1"/>
      <c r="P49" s="1"/>
    </row>
    <row r="50" spans="1:16" ht="12.75">
      <c r="A50" s="22">
        <v>37</v>
      </c>
      <c r="B50" s="63" t="s">
        <v>90</v>
      </c>
      <c r="C50" s="18"/>
      <c r="D50" s="29">
        <v>1</v>
      </c>
      <c r="E50" s="30">
        <v>42776</v>
      </c>
      <c r="F50" s="31">
        <v>10000</v>
      </c>
      <c r="G50" s="93"/>
      <c r="H50" s="73"/>
      <c r="I50" s="73"/>
      <c r="J50" s="73"/>
      <c r="K50" s="73"/>
      <c r="L50" s="73"/>
      <c r="M50" s="1"/>
      <c r="N50" s="1"/>
      <c r="O50" s="1"/>
      <c r="P50" s="1"/>
    </row>
    <row r="51" spans="1:16" ht="12.75">
      <c r="A51" s="22">
        <v>38</v>
      </c>
      <c r="B51" s="18" t="s">
        <v>91</v>
      </c>
      <c r="C51" s="18"/>
      <c r="D51" s="29">
        <v>31</v>
      </c>
      <c r="E51" s="30">
        <v>42776</v>
      </c>
      <c r="F51" s="31">
        <v>10000</v>
      </c>
      <c r="G51" s="93"/>
      <c r="H51" s="73"/>
      <c r="I51" s="73"/>
      <c r="J51" s="73"/>
      <c r="K51" s="73"/>
      <c r="L51" s="73"/>
      <c r="M51" s="1"/>
      <c r="N51" s="1"/>
      <c r="O51" s="1"/>
      <c r="P51" s="1"/>
    </row>
    <row r="52" spans="1:16" ht="12.75">
      <c r="A52" s="22">
        <v>39</v>
      </c>
      <c r="B52" s="18" t="s">
        <v>92</v>
      </c>
      <c r="C52" s="35"/>
      <c r="D52" s="29">
        <v>19024</v>
      </c>
      <c r="E52" s="30">
        <v>42779</v>
      </c>
      <c r="F52" s="31">
        <v>10000</v>
      </c>
      <c r="G52" s="93"/>
      <c r="H52" s="91"/>
      <c r="I52" s="172"/>
      <c r="J52" s="172"/>
      <c r="K52" s="172"/>
      <c r="L52" s="172"/>
      <c r="M52" s="1"/>
      <c r="N52" s="1"/>
      <c r="O52" s="1"/>
      <c r="P52" s="1"/>
    </row>
    <row r="53" spans="1:16" ht="19.5">
      <c r="A53" s="22">
        <v>40</v>
      </c>
      <c r="B53" s="50" t="s">
        <v>46</v>
      </c>
      <c r="C53" s="35"/>
      <c r="D53" s="29">
        <v>640</v>
      </c>
      <c r="E53" s="30">
        <v>42779</v>
      </c>
      <c r="F53" s="31">
        <v>10000</v>
      </c>
      <c r="G53" s="93"/>
      <c r="H53" s="91"/>
      <c r="I53" s="172"/>
      <c r="J53" s="172"/>
      <c r="K53" s="172"/>
      <c r="L53" s="172"/>
      <c r="M53" s="1"/>
      <c r="N53" s="1"/>
      <c r="O53" s="1"/>
      <c r="P53" s="1"/>
    </row>
    <row r="54" spans="1:16" ht="19.5">
      <c r="A54" s="22">
        <v>41</v>
      </c>
      <c r="B54" s="50" t="s">
        <v>46</v>
      </c>
      <c r="C54" s="18"/>
      <c r="D54" s="29">
        <v>639</v>
      </c>
      <c r="E54" s="30">
        <v>42779</v>
      </c>
      <c r="F54" s="31">
        <v>10000</v>
      </c>
      <c r="G54" s="93"/>
      <c r="H54" s="73"/>
      <c r="I54" s="73"/>
      <c r="J54" s="73"/>
      <c r="K54" s="73"/>
      <c r="L54" s="73"/>
      <c r="M54" s="1"/>
      <c r="N54" s="1"/>
      <c r="O54" s="1"/>
      <c r="P54" s="1"/>
    </row>
    <row r="55" spans="1:16" ht="23.25" thickBot="1">
      <c r="A55" s="258">
        <v>42</v>
      </c>
      <c r="B55" s="290" t="s">
        <v>93</v>
      </c>
      <c r="C55" s="290"/>
      <c r="D55" s="261">
        <v>3</v>
      </c>
      <c r="E55" s="262">
        <v>42779</v>
      </c>
      <c r="F55" s="263">
        <v>10000</v>
      </c>
      <c r="G55" s="264">
        <f>SUM(F46:F55)</f>
        <v>100000</v>
      </c>
      <c r="H55" s="73"/>
      <c r="I55" s="73"/>
      <c r="J55" s="73"/>
      <c r="K55" s="73"/>
      <c r="L55" s="73"/>
      <c r="M55" s="1"/>
      <c r="N55" s="1"/>
      <c r="O55" s="1"/>
      <c r="P55" s="1"/>
    </row>
    <row r="56" spans="1:16" ht="12.75">
      <c r="A56" s="112">
        <v>43</v>
      </c>
      <c r="B56" s="141" t="s">
        <v>94</v>
      </c>
      <c r="C56" s="273"/>
      <c r="D56" s="118">
        <v>48</v>
      </c>
      <c r="E56" s="119">
        <v>42780</v>
      </c>
      <c r="F56" s="287">
        <v>10000</v>
      </c>
      <c r="G56" s="73"/>
      <c r="H56" s="218"/>
      <c r="I56" s="218"/>
      <c r="J56" s="218"/>
      <c r="K56" s="218"/>
      <c r="L56" s="218"/>
      <c r="M56" s="250"/>
      <c r="N56" s="250"/>
      <c r="O56" s="250"/>
      <c r="P56" s="250"/>
    </row>
    <row r="57" spans="1:16" ht="12.75">
      <c r="A57" s="22">
        <v>44</v>
      </c>
      <c r="B57" s="63" t="s">
        <v>95</v>
      </c>
      <c r="C57" s="18"/>
      <c r="D57" s="29">
        <v>402</v>
      </c>
      <c r="E57" s="30">
        <v>42780</v>
      </c>
      <c r="F57" s="31">
        <v>10000</v>
      </c>
      <c r="G57" s="74"/>
      <c r="H57" s="73"/>
      <c r="I57" s="73"/>
      <c r="J57" s="73"/>
      <c r="K57" s="73"/>
      <c r="L57" s="73"/>
      <c r="M57" s="1"/>
      <c r="N57" s="1"/>
      <c r="O57" s="1"/>
      <c r="P57" s="1"/>
    </row>
    <row r="58" spans="1:16" ht="29.25">
      <c r="A58" s="22">
        <v>45</v>
      </c>
      <c r="B58" s="50" t="s">
        <v>96</v>
      </c>
      <c r="C58" s="18"/>
      <c r="D58" s="29">
        <v>4</v>
      </c>
      <c r="E58" s="30">
        <v>42780</v>
      </c>
      <c r="F58" s="31">
        <v>10000</v>
      </c>
      <c r="G58" s="74"/>
      <c r="H58" s="73"/>
      <c r="I58" s="73"/>
      <c r="J58" s="73"/>
      <c r="K58" s="73"/>
      <c r="L58" s="73"/>
      <c r="M58" s="1"/>
      <c r="N58" s="1"/>
      <c r="O58" s="1"/>
      <c r="P58" s="1"/>
    </row>
    <row r="59" spans="1:16" ht="12.75">
      <c r="A59" s="22">
        <v>46</v>
      </c>
      <c r="B59" s="63" t="s">
        <v>97</v>
      </c>
      <c r="C59" s="18"/>
      <c r="D59" s="29">
        <v>403</v>
      </c>
      <c r="E59" s="30">
        <v>42780</v>
      </c>
      <c r="F59" s="31">
        <v>10000</v>
      </c>
      <c r="G59" s="74"/>
      <c r="H59" s="73"/>
      <c r="I59" s="73"/>
      <c r="J59" s="73"/>
      <c r="K59" s="73"/>
      <c r="L59" s="73"/>
      <c r="M59" s="1"/>
      <c r="N59" s="1"/>
      <c r="O59" s="1"/>
      <c r="P59" s="1"/>
    </row>
    <row r="60" spans="1:16" ht="12.75">
      <c r="A60" s="22">
        <v>47</v>
      </c>
      <c r="B60" s="63" t="s">
        <v>97</v>
      </c>
      <c r="C60" s="18"/>
      <c r="D60" s="29">
        <v>404</v>
      </c>
      <c r="E60" s="30">
        <v>42780</v>
      </c>
      <c r="F60" s="31">
        <v>10000</v>
      </c>
      <c r="G60" s="74"/>
      <c r="H60" s="73"/>
      <c r="I60" s="73"/>
      <c r="J60" s="73"/>
      <c r="K60" s="73"/>
      <c r="L60" s="73"/>
      <c r="M60" s="1"/>
      <c r="N60" s="1"/>
      <c r="O60" s="1"/>
      <c r="P60" s="1"/>
    </row>
    <row r="61" spans="1:16" ht="22.5">
      <c r="A61" s="22">
        <v>48</v>
      </c>
      <c r="B61" s="18" t="s">
        <v>98</v>
      </c>
      <c r="C61" s="328" t="s">
        <v>99</v>
      </c>
      <c r="D61" s="29">
        <v>577884</v>
      </c>
      <c r="E61" s="30">
        <v>42780</v>
      </c>
      <c r="F61" s="37">
        <v>-10000</v>
      </c>
      <c r="G61" s="74"/>
      <c r="H61" s="96" t="s">
        <v>100</v>
      </c>
      <c r="I61" s="902" t="s">
        <v>101</v>
      </c>
      <c r="J61" s="903"/>
      <c r="K61" s="904"/>
      <c r="L61" s="73"/>
      <c r="M61" s="1"/>
      <c r="N61" s="1"/>
      <c r="O61" s="1"/>
      <c r="P61" s="1"/>
    </row>
    <row r="62" spans="1:16" ht="13.5" thickBot="1">
      <c r="A62" s="258">
        <v>49</v>
      </c>
      <c r="B62" s="310" t="s">
        <v>102</v>
      </c>
      <c r="C62" s="329"/>
      <c r="D62" s="261">
        <v>5</v>
      </c>
      <c r="E62" s="262">
        <v>42780</v>
      </c>
      <c r="F62" s="263">
        <v>10000</v>
      </c>
      <c r="G62" s="307">
        <f>SUM(F56:F62)</f>
        <v>50000</v>
      </c>
      <c r="H62" s="190"/>
      <c r="I62" s="190"/>
      <c r="J62" s="190"/>
      <c r="K62" s="190"/>
      <c r="L62" s="190"/>
      <c r="M62" s="1"/>
      <c r="N62" s="1"/>
      <c r="O62" s="1"/>
      <c r="P62" s="1"/>
    </row>
    <row r="63" spans="1:12" ht="22.5">
      <c r="A63" s="112">
        <v>50</v>
      </c>
      <c r="B63" s="273" t="s">
        <v>103</v>
      </c>
      <c r="C63" s="273"/>
      <c r="D63" s="118">
        <v>805</v>
      </c>
      <c r="E63" s="119">
        <v>42781</v>
      </c>
      <c r="F63" s="287">
        <v>10000</v>
      </c>
      <c r="G63" s="73"/>
      <c r="H63" s="73"/>
      <c r="I63" s="73"/>
      <c r="J63" s="73"/>
      <c r="K63" s="73"/>
      <c r="L63" s="73"/>
    </row>
    <row r="64" spans="1:12" ht="22.5">
      <c r="A64" s="22">
        <v>51</v>
      </c>
      <c r="B64" s="273" t="s">
        <v>103</v>
      </c>
      <c r="C64" s="18"/>
      <c r="D64" s="29">
        <v>806</v>
      </c>
      <c r="E64" s="30">
        <v>42781</v>
      </c>
      <c r="F64" s="31">
        <v>10000</v>
      </c>
      <c r="G64" s="73"/>
      <c r="H64" s="73"/>
      <c r="I64" s="73"/>
      <c r="J64" s="73"/>
      <c r="K64" s="73"/>
      <c r="L64" s="73"/>
    </row>
    <row r="65" spans="1:12" ht="22.5">
      <c r="A65" s="22">
        <v>52</v>
      </c>
      <c r="B65" s="273" t="s">
        <v>103</v>
      </c>
      <c r="C65" s="251"/>
      <c r="D65" s="330">
        <v>809</v>
      </c>
      <c r="E65" s="30">
        <v>42781</v>
      </c>
      <c r="F65" s="31">
        <v>10000</v>
      </c>
      <c r="G65" s="74"/>
      <c r="H65" s="73"/>
      <c r="I65" s="73"/>
      <c r="J65" s="73"/>
      <c r="K65" s="73"/>
      <c r="L65" s="73"/>
    </row>
    <row r="66" spans="1:12" ht="22.5">
      <c r="A66" s="22">
        <v>53</v>
      </c>
      <c r="B66" s="273" t="s">
        <v>103</v>
      </c>
      <c r="C66" s="251"/>
      <c r="D66" s="330">
        <v>823</v>
      </c>
      <c r="E66" s="30">
        <v>42781</v>
      </c>
      <c r="F66" s="31">
        <v>10000</v>
      </c>
      <c r="G66" s="74"/>
      <c r="H66" s="73"/>
      <c r="I66" s="73"/>
      <c r="J66" s="73"/>
      <c r="K66" s="73"/>
      <c r="L66" s="73"/>
    </row>
    <row r="67" spans="1:12" ht="22.5">
      <c r="A67" s="22">
        <v>54</v>
      </c>
      <c r="B67" s="273" t="s">
        <v>103</v>
      </c>
      <c r="C67" s="251"/>
      <c r="D67" s="330">
        <v>808</v>
      </c>
      <c r="E67" s="30">
        <v>42781</v>
      </c>
      <c r="F67" s="31">
        <v>10000</v>
      </c>
      <c r="G67" s="74"/>
      <c r="H67" s="73"/>
      <c r="I67" s="73"/>
      <c r="J67" s="73"/>
      <c r="K67" s="73"/>
      <c r="L67" s="73"/>
    </row>
    <row r="68" spans="1:12" ht="23.25" thickBot="1">
      <c r="A68" s="258">
        <v>55</v>
      </c>
      <c r="B68" s="320" t="s">
        <v>103</v>
      </c>
      <c r="C68" s="333"/>
      <c r="D68" s="334">
        <v>807</v>
      </c>
      <c r="E68" s="262">
        <v>42781</v>
      </c>
      <c r="F68" s="263">
        <v>10000</v>
      </c>
      <c r="G68" s="307">
        <f>SUM(F63:F68)</f>
        <v>60000</v>
      </c>
      <c r="H68" s="73"/>
      <c r="I68" s="73"/>
      <c r="J68" s="73"/>
      <c r="K68" s="73"/>
      <c r="L68" s="73"/>
    </row>
    <row r="69" spans="1:12" ht="12.75">
      <c r="A69" s="112">
        <v>56</v>
      </c>
      <c r="B69" s="273" t="s">
        <v>104</v>
      </c>
      <c r="C69" s="331"/>
      <c r="D69" s="332">
        <v>19854</v>
      </c>
      <c r="E69" s="119">
        <v>42782</v>
      </c>
      <c r="F69" s="287">
        <v>10000</v>
      </c>
      <c r="G69" s="74"/>
      <c r="H69" s="73"/>
      <c r="I69" s="73"/>
      <c r="J69" s="73"/>
      <c r="K69" s="73"/>
      <c r="L69" s="73"/>
    </row>
    <row r="70" spans="1:12" ht="12.75">
      <c r="A70" s="22">
        <v>57</v>
      </c>
      <c r="B70" s="273" t="s">
        <v>104</v>
      </c>
      <c r="C70" s="251"/>
      <c r="D70" s="330">
        <v>19855</v>
      </c>
      <c r="E70" s="30">
        <v>42782</v>
      </c>
      <c r="F70" s="31">
        <v>10000</v>
      </c>
      <c r="G70" s="74"/>
      <c r="H70" s="73"/>
      <c r="I70" s="73"/>
      <c r="J70" s="73"/>
      <c r="K70" s="73"/>
      <c r="L70" s="73"/>
    </row>
    <row r="71" spans="1:12" ht="12.75">
      <c r="A71" s="22">
        <v>58</v>
      </c>
      <c r="B71" s="273" t="s">
        <v>105</v>
      </c>
      <c r="C71" s="251"/>
      <c r="D71" s="330">
        <v>2</v>
      </c>
      <c r="E71" s="30">
        <v>42782</v>
      </c>
      <c r="F71" s="31">
        <v>10000</v>
      </c>
      <c r="G71" s="74"/>
      <c r="H71" s="73"/>
      <c r="I71" s="73"/>
      <c r="J71" s="73"/>
      <c r="K71" s="73"/>
      <c r="L71" s="73"/>
    </row>
    <row r="72" spans="1:12" ht="49.5" thickBot="1">
      <c r="A72" s="258">
        <v>59</v>
      </c>
      <c r="B72" s="335" t="s">
        <v>106</v>
      </c>
      <c r="C72" s="333"/>
      <c r="D72" s="334">
        <v>32</v>
      </c>
      <c r="E72" s="262">
        <v>42782</v>
      </c>
      <c r="F72" s="263">
        <v>10000</v>
      </c>
      <c r="G72" s="307">
        <f>SUM(F69:F72)</f>
        <v>40000</v>
      </c>
      <c r="H72" s="73"/>
      <c r="I72" s="73"/>
      <c r="J72" s="73"/>
      <c r="K72" s="73"/>
      <c r="L72" s="73"/>
    </row>
    <row r="73" spans="1:12" ht="33.75">
      <c r="A73" s="112">
        <v>60</v>
      </c>
      <c r="B73" s="273" t="s">
        <v>107</v>
      </c>
      <c r="C73" s="331"/>
      <c r="D73" s="332">
        <v>161</v>
      </c>
      <c r="E73" s="119">
        <v>42783</v>
      </c>
      <c r="F73" s="287">
        <v>10000</v>
      </c>
      <c r="G73" s="74"/>
      <c r="H73" s="73"/>
      <c r="I73" s="73"/>
      <c r="J73" s="73"/>
      <c r="K73" s="73"/>
      <c r="L73" s="73"/>
    </row>
    <row r="74" spans="1:12" ht="22.5">
      <c r="A74" s="22">
        <v>61</v>
      </c>
      <c r="B74" s="18" t="s">
        <v>108</v>
      </c>
      <c r="C74" s="18"/>
      <c r="D74" s="330">
        <v>1042</v>
      </c>
      <c r="E74" s="30">
        <v>42783</v>
      </c>
      <c r="F74" s="31">
        <v>10000</v>
      </c>
      <c r="G74" s="1"/>
      <c r="H74" s="1"/>
      <c r="I74" s="1"/>
      <c r="J74" s="1"/>
      <c r="K74" s="1"/>
      <c r="L74" s="1"/>
    </row>
    <row r="75" spans="1:17" ht="13.5" thickBot="1">
      <c r="A75" s="658">
        <v>62</v>
      </c>
      <c r="B75" s="659" t="s">
        <v>109</v>
      </c>
      <c r="C75" s="659" t="s">
        <v>110</v>
      </c>
      <c r="D75" s="660">
        <v>26245</v>
      </c>
      <c r="E75" s="661">
        <v>42783</v>
      </c>
      <c r="F75" s="662">
        <v>500000</v>
      </c>
      <c r="G75" s="307">
        <f>SUM(F73:F75)</f>
        <v>520000</v>
      </c>
      <c r="H75" s="887" t="s">
        <v>501</v>
      </c>
      <c r="I75" s="888"/>
      <c r="J75" s="888"/>
      <c r="K75" s="888"/>
      <c r="L75" s="889"/>
      <c r="M75" s="890" t="s">
        <v>502</v>
      </c>
      <c r="N75" s="891"/>
      <c r="O75" s="892" t="s">
        <v>523</v>
      </c>
      <c r="P75" s="892"/>
      <c r="Q75" s="733">
        <v>-250000</v>
      </c>
    </row>
    <row r="76" spans="1:12" ht="23.25" thickBot="1">
      <c r="A76" s="266">
        <v>63</v>
      </c>
      <c r="B76" s="267" t="s">
        <v>111</v>
      </c>
      <c r="C76" s="267"/>
      <c r="D76" s="336">
        <v>171</v>
      </c>
      <c r="E76" s="337">
        <v>42787</v>
      </c>
      <c r="F76" s="338">
        <v>10000</v>
      </c>
      <c r="G76" s="339">
        <f>SUM(F76)</f>
        <v>10000</v>
      </c>
      <c r="H76" s="1"/>
      <c r="I76" s="1"/>
      <c r="J76" s="1"/>
      <c r="K76" s="1"/>
      <c r="L76" s="1"/>
    </row>
    <row r="77" spans="1:12" ht="12.75">
      <c r="A77" s="112">
        <v>64</v>
      </c>
      <c r="B77" s="273" t="s">
        <v>112</v>
      </c>
      <c r="C77" s="273"/>
      <c r="D77" s="332">
        <v>141</v>
      </c>
      <c r="E77" s="119">
        <v>42793</v>
      </c>
      <c r="F77" s="287">
        <v>10000</v>
      </c>
      <c r="G77" s="1"/>
      <c r="H77" s="1"/>
      <c r="I77" s="1"/>
      <c r="J77" s="1"/>
      <c r="K77" s="1"/>
      <c r="L77" s="1"/>
    </row>
    <row r="78" spans="1:12" ht="12.75">
      <c r="A78" s="112">
        <v>65</v>
      </c>
      <c r="B78" s="594" t="s">
        <v>113</v>
      </c>
      <c r="C78" s="595"/>
      <c r="D78" s="596">
        <v>9</v>
      </c>
      <c r="E78" s="597">
        <v>42793</v>
      </c>
      <c r="F78" s="598">
        <v>10000</v>
      </c>
      <c r="G78" s="1"/>
      <c r="H78" s="1"/>
      <c r="I78" s="1"/>
      <c r="J78" s="1"/>
      <c r="K78" s="1"/>
      <c r="L78" s="1"/>
    </row>
    <row r="79" spans="1:12" ht="20.25" thickBot="1">
      <c r="A79" s="319">
        <v>66</v>
      </c>
      <c r="B79" s="310" t="s">
        <v>114</v>
      </c>
      <c r="C79" s="290"/>
      <c r="D79" s="334">
        <v>852</v>
      </c>
      <c r="E79" s="262">
        <v>42793</v>
      </c>
      <c r="F79" s="263">
        <v>10000</v>
      </c>
      <c r="G79" s="307">
        <f>SUM(F77:F79)</f>
        <v>30000</v>
      </c>
      <c r="H79" s="1"/>
      <c r="I79" s="1"/>
      <c r="J79" s="1"/>
      <c r="K79" s="1"/>
      <c r="L79" s="1"/>
    </row>
    <row r="80" spans="1:12" ht="12.75">
      <c r="A80" s="112"/>
      <c r="B80" s="273"/>
      <c r="C80" s="273"/>
      <c r="D80" s="332"/>
      <c r="E80" s="119"/>
      <c r="F80" s="287"/>
      <c r="G80" s="1"/>
      <c r="H80" s="1"/>
      <c r="I80" s="1"/>
      <c r="J80" s="1"/>
      <c r="K80" s="1"/>
      <c r="L80" s="1"/>
    </row>
    <row r="81" spans="1:12" ht="12.75">
      <c r="A81" s="67"/>
      <c r="B81" s="68"/>
      <c r="C81" s="188"/>
      <c r="D81" s="70"/>
      <c r="E81" s="72" t="s">
        <v>13</v>
      </c>
      <c r="F81" s="363">
        <f>SUM(F14:F79)</f>
        <v>1150750</v>
      </c>
      <c r="G81" s="340"/>
      <c r="H81" s="1"/>
      <c r="I81" s="1"/>
      <c r="J81" s="1"/>
      <c r="K81" s="1"/>
      <c r="L81" s="1"/>
    </row>
    <row r="82" spans="1:12" ht="12.75">
      <c r="A82" s="4"/>
      <c r="B82" s="68"/>
      <c r="C82" s="68"/>
      <c r="D82" s="70"/>
      <c r="E82" s="120" t="s">
        <v>12</v>
      </c>
      <c r="F82" s="124">
        <v>1150750</v>
      </c>
      <c r="G82" s="74"/>
      <c r="H82" s="1"/>
      <c r="I82" s="1"/>
      <c r="J82" s="1"/>
      <c r="K82" s="1"/>
      <c r="L82" s="1"/>
    </row>
    <row r="83" spans="1:12" ht="12.75">
      <c r="A83" s="27"/>
      <c r="B83" s="77"/>
      <c r="C83" s="9"/>
      <c r="D83" s="3"/>
      <c r="E83" s="3"/>
      <c r="F83" s="10"/>
      <c r="G83" s="1"/>
      <c r="H83" s="1"/>
      <c r="I83" s="1"/>
      <c r="J83" s="1"/>
      <c r="K83" s="1"/>
      <c r="L83" s="1"/>
    </row>
    <row r="84" spans="1:8" ht="12.75">
      <c r="A84" s="5"/>
      <c r="B84" s="7"/>
      <c r="D84" s="7"/>
      <c r="E84" s="7"/>
      <c r="F84" s="11"/>
      <c r="G84" s="121"/>
      <c r="H84" s="1"/>
    </row>
    <row r="85" spans="1:6" ht="12.75">
      <c r="A85" s="1"/>
      <c r="B85" s="8"/>
      <c r="D85" s="2"/>
      <c r="E85" s="2"/>
      <c r="F85" s="11"/>
    </row>
    <row r="86" spans="1:6" ht="12.75">
      <c r="A86" s="5" t="s">
        <v>1</v>
      </c>
      <c r="B86" s="7"/>
      <c r="D86" s="2"/>
      <c r="E86" s="2"/>
      <c r="F86" s="11" t="s">
        <v>9</v>
      </c>
    </row>
    <row r="87" spans="1:6" ht="12.75">
      <c r="A87" s="1"/>
      <c r="B87" s="8"/>
      <c r="D87" s="2"/>
      <c r="E87" s="2"/>
      <c r="F87" s="6"/>
    </row>
    <row r="88" spans="1:6" ht="12.75">
      <c r="A88" s="862" t="s">
        <v>16</v>
      </c>
      <c r="B88" s="861"/>
      <c r="C88" s="859" t="s">
        <v>17</v>
      </c>
      <c r="D88" s="859"/>
      <c r="E88" s="859"/>
      <c r="F88" s="859"/>
    </row>
    <row r="89" spans="1:6" ht="12.75">
      <c r="A89" s="115"/>
      <c r="B89" s="115"/>
      <c r="C89" s="859"/>
      <c r="D89" s="859"/>
      <c r="E89" s="859"/>
      <c r="F89" s="859"/>
    </row>
    <row r="90" spans="1:6" ht="12.75">
      <c r="A90" s="115"/>
      <c r="B90" s="115"/>
      <c r="C90" s="859"/>
      <c r="D90" s="859"/>
      <c r="E90" s="859"/>
      <c r="F90" s="859"/>
    </row>
  </sheetData>
  <sheetProtection/>
  <mergeCells count="21">
    <mergeCell ref="I32:J32"/>
    <mergeCell ref="I29:J29"/>
    <mergeCell ref="H17:K17"/>
    <mergeCell ref="E1:F1"/>
    <mergeCell ref="E2:F2"/>
    <mergeCell ref="E3:F3"/>
    <mergeCell ref="B6:E6"/>
    <mergeCell ref="A9:A13"/>
    <mergeCell ref="B9:B13"/>
    <mergeCell ref="C9:C13"/>
    <mergeCell ref="O75:P75"/>
    <mergeCell ref="H38:K38"/>
    <mergeCell ref="K32:M32"/>
    <mergeCell ref="E9:F9"/>
    <mergeCell ref="E10:F12"/>
    <mergeCell ref="D9:D13"/>
    <mergeCell ref="I61:K61"/>
    <mergeCell ref="H75:L75"/>
    <mergeCell ref="M75:N75"/>
    <mergeCell ref="A88:B88"/>
    <mergeCell ref="C88:F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43">
      <selection activeCell="L57" sqref="L57:N57"/>
    </sheetView>
  </sheetViews>
  <sheetFormatPr defaultColWidth="9.00390625" defaultRowHeight="12.75"/>
  <cols>
    <col min="1" max="1" width="5.125" style="0" customWidth="1"/>
    <col min="2" max="2" width="24.00390625" style="0" customWidth="1"/>
    <col min="3" max="3" width="11.875" style="15" customWidth="1"/>
    <col min="5" max="5" width="13.00390625" style="0" customWidth="1"/>
    <col min="6" max="6" width="17.875" style="0" customWidth="1"/>
    <col min="7" max="7" width="14.75390625" style="0" customWidth="1"/>
  </cols>
  <sheetData>
    <row r="1" spans="1:6" ht="12.75">
      <c r="A1" s="1"/>
      <c r="B1" s="8"/>
      <c r="D1" s="2"/>
      <c r="E1" t="s">
        <v>11</v>
      </c>
      <c r="F1" s="7"/>
    </row>
    <row r="2" spans="1:6" ht="12.75">
      <c r="A2" s="1"/>
      <c r="B2" s="8"/>
      <c r="D2" s="2"/>
      <c r="E2" t="s">
        <v>10</v>
      </c>
      <c r="F2" s="7"/>
    </row>
    <row r="3" spans="1:6" ht="12.75">
      <c r="A3" s="1"/>
      <c r="B3" s="8"/>
      <c r="D3" s="2"/>
      <c r="E3" s="923" t="s">
        <v>15</v>
      </c>
      <c r="F3" s="923"/>
    </row>
    <row r="4" spans="1:6" ht="12.75">
      <c r="A4" s="1"/>
      <c r="B4" s="8"/>
      <c r="D4" s="2"/>
      <c r="E4" s="2"/>
      <c r="F4" s="6"/>
    </row>
    <row r="5" spans="1:6" ht="12.75">
      <c r="A5" s="1"/>
      <c r="B5" s="5" t="s">
        <v>5</v>
      </c>
      <c r="D5" s="7"/>
      <c r="E5" s="7"/>
      <c r="F5" s="7"/>
    </row>
    <row r="6" spans="1:6" ht="12.75">
      <c r="A6" s="1"/>
      <c r="B6" s="873" t="s">
        <v>24</v>
      </c>
      <c r="C6" s="873"/>
      <c r="D6" s="873"/>
      <c r="E6" s="873"/>
      <c r="F6" s="7"/>
    </row>
    <row r="7" spans="1:6" ht="12.75">
      <c r="A7" s="1"/>
      <c r="B7" s="8"/>
      <c r="C7" s="16"/>
      <c r="D7" s="2"/>
      <c r="E7" s="2"/>
      <c r="F7" s="6"/>
    </row>
    <row r="8" spans="1:6" ht="12.75">
      <c r="A8" s="1"/>
      <c r="B8" s="8"/>
      <c r="C8" s="16"/>
      <c r="D8" s="2"/>
      <c r="E8" s="2"/>
      <c r="F8" s="6"/>
    </row>
    <row r="9" spans="1:6" ht="12.75">
      <c r="A9" s="876" t="s">
        <v>6</v>
      </c>
      <c r="B9" s="878" t="s">
        <v>2</v>
      </c>
      <c r="C9" s="877" t="s">
        <v>7</v>
      </c>
      <c r="D9" s="882" t="s">
        <v>6</v>
      </c>
      <c r="E9" s="874" t="s">
        <v>4</v>
      </c>
      <c r="F9" s="875"/>
    </row>
    <row r="10" spans="1:6" ht="12.75">
      <c r="A10" s="876"/>
      <c r="B10" s="879"/>
      <c r="C10" s="919"/>
      <c r="D10" s="883"/>
      <c r="E10" s="924" t="s">
        <v>8</v>
      </c>
      <c r="F10" s="925"/>
    </row>
    <row r="11" spans="1:6" ht="12.75">
      <c r="A11" s="876"/>
      <c r="B11" s="879"/>
      <c r="C11" s="919"/>
      <c r="D11" s="883"/>
      <c r="E11" s="926"/>
      <c r="F11" s="927"/>
    </row>
    <row r="12" spans="1:6" ht="12.75">
      <c r="A12" s="876"/>
      <c r="B12" s="879"/>
      <c r="C12" s="919"/>
      <c r="D12" s="883"/>
      <c r="E12" s="928"/>
      <c r="F12" s="929"/>
    </row>
    <row r="13" spans="1:6" ht="12.75">
      <c r="A13" s="877"/>
      <c r="B13" s="879"/>
      <c r="C13" s="919"/>
      <c r="D13" s="883"/>
      <c r="E13" s="12" t="s">
        <v>3</v>
      </c>
      <c r="F13" s="13" t="s">
        <v>0</v>
      </c>
    </row>
    <row r="14" spans="1:12" ht="13.5" thickBot="1">
      <c r="A14" s="258">
        <v>1</v>
      </c>
      <c r="B14" s="259" t="s">
        <v>435</v>
      </c>
      <c r="C14" s="274"/>
      <c r="D14" s="275">
        <v>1317</v>
      </c>
      <c r="E14" s="276">
        <v>42794</v>
      </c>
      <c r="F14" s="277">
        <v>10000</v>
      </c>
      <c r="G14" s="307">
        <f>SUM(F14)</f>
        <v>10000</v>
      </c>
      <c r="H14" s="71"/>
      <c r="I14" s="71"/>
      <c r="J14" s="71"/>
      <c r="K14" s="71"/>
      <c r="L14" s="71"/>
    </row>
    <row r="15" spans="1:12" ht="12.75">
      <c r="A15" s="356">
        <v>2</v>
      </c>
      <c r="B15" s="273" t="s">
        <v>118</v>
      </c>
      <c r="C15" s="58"/>
      <c r="D15" s="59">
        <v>385</v>
      </c>
      <c r="E15" s="84">
        <v>42795</v>
      </c>
      <c r="F15" s="257">
        <v>10000</v>
      </c>
      <c r="G15" s="73"/>
      <c r="H15" s="71"/>
      <c r="I15" s="71"/>
      <c r="J15" s="71"/>
      <c r="K15" s="71"/>
      <c r="L15" s="71"/>
    </row>
    <row r="16" spans="1:12" ht="12.75">
      <c r="A16" s="26">
        <v>3</v>
      </c>
      <c r="B16" s="18" t="s">
        <v>104</v>
      </c>
      <c r="C16" s="54"/>
      <c r="D16" s="23">
        <v>24265</v>
      </c>
      <c r="E16" s="24">
        <v>42795</v>
      </c>
      <c r="F16" s="25">
        <v>10000</v>
      </c>
      <c r="G16" s="73"/>
      <c r="H16" s="73"/>
      <c r="I16" s="73"/>
      <c r="J16" s="73"/>
      <c r="K16" s="73"/>
      <c r="L16" s="73"/>
    </row>
    <row r="17" spans="1:12" ht="19.5">
      <c r="A17" s="26">
        <v>4</v>
      </c>
      <c r="B17" s="18" t="s">
        <v>436</v>
      </c>
      <c r="C17" s="54"/>
      <c r="D17" s="23">
        <v>106040</v>
      </c>
      <c r="E17" s="24">
        <v>42795</v>
      </c>
      <c r="F17" s="25">
        <v>10000</v>
      </c>
      <c r="G17" s="74"/>
      <c r="H17" s="73"/>
      <c r="I17" s="73"/>
      <c r="J17" s="73"/>
      <c r="K17" s="73"/>
      <c r="L17" s="73"/>
    </row>
    <row r="18" spans="1:12" ht="12.75">
      <c r="A18" s="56">
        <v>5</v>
      </c>
      <c r="B18" s="18" t="s">
        <v>119</v>
      </c>
      <c r="C18" s="54"/>
      <c r="D18" s="23">
        <v>815</v>
      </c>
      <c r="E18" s="24">
        <v>42795</v>
      </c>
      <c r="F18" s="25">
        <v>500000</v>
      </c>
      <c r="G18" s="73"/>
      <c r="H18" s="73"/>
      <c r="I18" s="73"/>
      <c r="J18" s="73"/>
      <c r="K18" s="73"/>
      <c r="L18" s="73"/>
    </row>
    <row r="19" spans="1:12" ht="23.25" thickBot="1">
      <c r="A19" s="357">
        <v>6</v>
      </c>
      <c r="B19" s="358" t="s">
        <v>120</v>
      </c>
      <c r="C19" s="288" t="s">
        <v>121</v>
      </c>
      <c r="D19" s="275">
        <v>70696</v>
      </c>
      <c r="E19" s="276">
        <v>42795</v>
      </c>
      <c r="F19" s="359">
        <v>-40000</v>
      </c>
      <c r="G19" s="360">
        <f>SUM(F15:F19)</f>
        <v>490000</v>
      </c>
      <c r="H19" s="361" t="s">
        <v>100</v>
      </c>
      <c r="I19" s="913" t="s">
        <v>122</v>
      </c>
      <c r="J19" s="914"/>
      <c r="K19" s="915"/>
      <c r="L19" s="190"/>
    </row>
    <row r="20" spans="1:12" ht="22.5">
      <c r="A20" s="125">
        <v>7</v>
      </c>
      <c r="B20" s="326" t="s">
        <v>123</v>
      </c>
      <c r="C20" s="362" t="s">
        <v>124</v>
      </c>
      <c r="D20" s="59">
        <v>99643</v>
      </c>
      <c r="E20" s="84">
        <v>42796</v>
      </c>
      <c r="F20" s="311">
        <v>-20000</v>
      </c>
      <c r="G20" s="121"/>
      <c r="H20" s="361" t="s">
        <v>100</v>
      </c>
      <c r="I20" s="913" t="s">
        <v>125</v>
      </c>
      <c r="J20" s="914"/>
      <c r="K20" s="915"/>
      <c r="L20" s="190"/>
    </row>
    <row r="21" spans="1:12" ht="12.75">
      <c r="A21" s="56">
        <v>8</v>
      </c>
      <c r="B21" s="18" t="s">
        <v>126</v>
      </c>
      <c r="C21" s="54"/>
      <c r="D21" s="23">
        <v>694</v>
      </c>
      <c r="E21" s="24">
        <v>42796</v>
      </c>
      <c r="F21" s="25">
        <v>10000</v>
      </c>
      <c r="G21" s="73"/>
      <c r="H21" s="73"/>
      <c r="I21" s="73"/>
      <c r="J21" s="73"/>
      <c r="K21" s="73"/>
      <c r="L21" s="73"/>
    </row>
    <row r="22" spans="1:12" ht="22.5">
      <c r="A22" s="26">
        <v>9</v>
      </c>
      <c r="B22" s="35" t="s">
        <v>62</v>
      </c>
      <c r="C22" s="75" t="s">
        <v>127</v>
      </c>
      <c r="D22" s="23">
        <v>99642</v>
      </c>
      <c r="E22" s="24">
        <v>42796</v>
      </c>
      <c r="F22" s="37">
        <v>-10000</v>
      </c>
      <c r="G22" s="74"/>
      <c r="H22" s="361" t="s">
        <v>100</v>
      </c>
      <c r="I22" s="913" t="s">
        <v>128</v>
      </c>
      <c r="J22" s="914"/>
      <c r="K22" s="915"/>
      <c r="L22" s="73"/>
    </row>
    <row r="23" spans="1:12" ht="12.75">
      <c r="A23" s="26">
        <v>10</v>
      </c>
      <c r="B23" s="63" t="s">
        <v>129</v>
      </c>
      <c r="C23" s="54"/>
      <c r="D23" s="23">
        <v>1</v>
      </c>
      <c r="E23" s="24">
        <v>42796</v>
      </c>
      <c r="F23" s="25">
        <v>10000</v>
      </c>
      <c r="G23" s="73"/>
      <c r="H23" s="73"/>
      <c r="I23" s="73"/>
      <c r="J23" s="73"/>
      <c r="K23" s="73"/>
      <c r="L23" s="73"/>
    </row>
    <row r="24" spans="1:12" ht="12.75">
      <c r="A24" s="56">
        <v>11</v>
      </c>
      <c r="B24" s="18" t="s">
        <v>126</v>
      </c>
      <c r="C24" s="54"/>
      <c r="D24" s="23">
        <v>695</v>
      </c>
      <c r="E24" s="24">
        <v>42796</v>
      </c>
      <c r="F24" s="25">
        <v>10000</v>
      </c>
      <c r="G24" s="73"/>
      <c r="H24" s="73"/>
      <c r="I24" s="73"/>
      <c r="J24" s="73"/>
      <c r="K24" s="73"/>
      <c r="L24" s="73"/>
    </row>
    <row r="25" spans="1:12" ht="12.75">
      <c r="A25" s="26">
        <v>12</v>
      </c>
      <c r="B25" s="18" t="s">
        <v>126</v>
      </c>
      <c r="C25" s="54"/>
      <c r="D25" s="23">
        <v>692</v>
      </c>
      <c r="E25" s="24">
        <v>42796</v>
      </c>
      <c r="F25" s="25">
        <v>10000</v>
      </c>
      <c r="G25" s="74"/>
      <c r="H25" s="73"/>
      <c r="I25" s="73"/>
      <c r="J25" s="73"/>
      <c r="K25" s="73"/>
      <c r="L25" s="73"/>
    </row>
    <row r="26" spans="1:12" ht="13.5" thickBot="1">
      <c r="A26" s="357">
        <v>13</v>
      </c>
      <c r="B26" s="290" t="s">
        <v>126</v>
      </c>
      <c r="C26" s="296"/>
      <c r="D26" s="275">
        <v>693</v>
      </c>
      <c r="E26" s="276">
        <v>42796</v>
      </c>
      <c r="F26" s="277">
        <v>10000</v>
      </c>
      <c r="G26" s="307">
        <f>SUM(F20:F26)</f>
        <v>20000</v>
      </c>
      <c r="H26" s="73"/>
      <c r="I26" s="73"/>
      <c r="J26" s="73"/>
      <c r="K26" s="73"/>
      <c r="L26" s="73"/>
    </row>
    <row r="27" spans="1:12" ht="22.5">
      <c r="A27" s="356">
        <v>14</v>
      </c>
      <c r="B27" s="326" t="s">
        <v>130</v>
      </c>
      <c r="C27" s="362" t="s">
        <v>131</v>
      </c>
      <c r="D27" s="59">
        <v>127248</v>
      </c>
      <c r="E27" s="84">
        <v>42797</v>
      </c>
      <c r="F27" s="311">
        <v>-90000</v>
      </c>
      <c r="G27" s="73"/>
      <c r="H27" s="361" t="s">
        <v>100</v>
      </c>
      <c r="I27" s="913" t="s">
        <v>132</v>
      </c>
      <c r="J27" s="914"/>
      <c r="K27" s="915"/>
      <c r="L27" s="73"/>
    </row>
    <row r="28" spans="1:12" ht="12.75">
      <c r="A28" s="26">
        <v>15</v>
      </c>
      <c r="B28" s="63" t="s">
        <v>133</v>
      </c>
      <c r="C28" s="19"/>
      <c r="D28" s="23">
        <v>221</v>
      </c>
      <c r="E28" s="24">
        <v>42797</v>
      </c>
      <c r="F28" s="25">
        <v>10000</v>
      </c>
      <c r="G28" s="73"/>
      <c r="H28" s="73"/>
      <c r="I28" s="73"/>
      <c r="J28" s="73"/>
      <c r="K28" s="73"/>
      <c r="L28" s="73"/>
    </row>
    <row r="29" spans="1:12" s="126" customFormat="1" ht="22.5">
      <c r="A29" s="22">
        <v>16</v>
      </c>
      <c r="B29" s="18" t="s">
        <v>134</v>
      </c>
      <c r="C29" s="19"/>
      <c r="D29" s="23">
        <v>292</v>
      </c>
      <c r="E29" s="24">
        <v>42796</v>
      </c>
      <c r="F29" s="25">
        <v>10000</v>
      </c>
      <c r="G29" s="94"/>
      <c r="H29" s="207"/>
      <c r="I29" s="207"/>
      <c r="J29" s="207"/>
      <c r="K29" s="207"/>
      <c r="L29" s="207"/>
    </row>
    <row r="30" spans="1:12" s="126" customFormat="1" ht="12.75">
      <c r="A30" s="32">
        <v>17</v>
      </c>
      <c r="B30" s="63" t="s">
        <v>135</v>
      </c>
      <c r="C30" s="19"/>
      <c r="D30" s="23">
        <v>37</v>
      </c>
      <c r="E30" s="24">
        <v>42797</v>
      </c>
      <c r="F30" s="25">
        <v>10000</v>
      </c>
      <c r="G30" s="207"/>
      <c r="H30" s="207"/>
      <c r="I30" s="207"/>
      <c r="J30" s="207"/>
      <c r="K30" s="207"/>
      <c r="L30" s="207"/>
    </row>
    <row r="31" spans="1:12" s="126" customFormat="1" ht="13.5" thickBot="1">
      <c r="A31" s="258">
        <v>18</v>
      </c>
      <c r="B31" s="290" t="s">
        <v>136</v>
      </c>
      <c r="C31" s="274"/>
      <c r="D31" s="275">
        <v>62</v>
      </c>
      <c r="E31" s="276">
        <v>42797</v>
      </c>
      <c r="F31" s="277">
        <v>10000</v>
      </c>
      <c r="G31" s="264">
        <f>SUM(F27:F31)</f>
        <v>-50000</v>
      </c>
      <c r="H31" s="207"/>
      <c r="I31" s="207"/>
      <c r="J31" s="207"/>
      <c r="K31" s="207"/>
      <c r="L31" s="207"/>
    </row>
    <row r="32" spans="1:12" s="126" customFormat="1" ht="22.5">
      <c r="A32" s="112">
        <v>19</v>
      </c>
      <c r="B32" s="273" t="s">
        <v>137</v>
      </c>
      <c r="C32" s="58"/>
      <c r="D32" s="59">
        <v>58618</v>
      </c>
      <c r="E32" s="84">
        <v>42800</v>
      </c>
      <c r="F32" s="257">
        <v>10000</v>
      </c>
      <c r="G32" s="207"/>
      <c r="H32" s="207"/>
      <c r="I32" s="207"/>
      <c r="J32" s="207"/>
      <c r="K32" s="207"/>
      <c r="L32" s="207"/>
    </row>
    <row r="33" spans="1:12" s="126" customFormat="1" ht="12.75">
      <c r="A33" s="32">
        <v>20</v>
      </c>
      <c r="B33" s="18" t="s">
        <v>138</v>
      </c>
      <c r="C33" s="75"/>
      <c r="D33" s="23">
        <v>29</v>
      </c>
      <c r="E33" s="24">
        <v>42799</v>
      </c>
      <c r="F33" s="31">
        <v>5000</v>
      </c>
      <c r="G33" s="207"/>
      <c r="H33" s="284"/>
      <c r="I33" s="284"/>
      <c r="J33" s="284"/>
      <c r="K33" s="207"/>
      <c r="L33" s="207"/>
    </row>
    <row r="34" spans="1:12" s="127" customFormat="1" ht="23.25" thickBot="1">
      <c r="A34" s="258">
        <v>21</v>
      </c>
      <c r="B34" s="290" t="s">
        <v>137</v>
      </c>
      <c r="C34" s="274"/>
      <c r="D34" s="275">
        <v>58617</v>
      </c>
      <c r="E34" s="276">
        <v>42800</v>
      </c>
      <c r="F34" s="277">
        <v>10000</v>
      </c>
      <c r="G34" s="264">
        <f>SUM(F32:F34)</f>
        <v>25000</v>
      </c>
      <c r="H34" s="218"/>
      <c r="I34" s="218"/>
      <c r="J34" s="218"/>
      <c r="K34" s="218"/>
      <c r="L34" s="218"/>
    </row>
    <row r="35" spans="1:12" s="126" customFormat="1" ht="12.75">
      <c r="A35" s="112">
        <v>22</v>
      </c>
      <c r="B35" s="273" t="s">
        <v>139</v>
      </c>
      <c r="C35" s="58"/>
      <c r="D35" s="59">
        <v>212</v>
      </c>
      <c r="E35" s="84">
        <v>42803</v>
      </c>
      <c r="F35" s="257">
        <v>10000</v>
      </c>
      <c r="G35" s="285"/>
      <c r="H35" s="283"/>
      <c r="I35" s="283"/>
      <c r="J35" s="283"/>
      <c r="K35" s="283"/>
      <c r="L35" s="207"/>
    </row>
    <row r="36" spans="1:12" s="126" customFormat="1" ht="13.5" thickBot="1">
      <c r="A36" s="280">
        <v>23</v>
      </c>
      <c r="B36" s="259" t="s">
        <v>140</v>
      </c>
      <c r="C36" s="364"/>
      <c r="D36" s="261">
        <v>32</v>
      </c>
      <c r="E36" s="262">
        <v>42803</v>
      </c>
      <c r="F36" s="263">
        <v>10000</v>
      </c>
      <c r="G36" s="264">
        <f>SUM(F35:F36)</f>
        <v>20000</v>
      </c>
      <c r="H36" s="207"/>
      <c r="I36" s="207"/>
      <c r="J36" s="207"/>
      <c r="K36" s="207"/>
      <c r="L36" s="207"/>
    </row>
    <row r="37" spans="1:12" s="126" customFormat="1" ht="13.5" thickBot="1">
      <c r="A37" s="266">
        <v>24</v>
      </c>
      <c r="B37" s="368" t="s">
        <v>141</v>
      </c>
      <c r="C37" s="366"/>
      <c r="D37" s="367">
        <v>632</v>
      </c>
      <c r="E37" s="337">
        <v>42803</v>
      </c>
      <c r="F37" s="338">
        <v>10000</v>
      </c>
      <c r="G37" s="272">
        <f>SUM(F37)</f>
        <v>10000</v>
      </c>
      <c r="H37" s="207"/>
      <c r="I37" s="207"/>
      <c r="J37" s="207"/>
      <c r="K37" s="207"/>
      <c r="L37" s="248"/>
    </row>
    <row r="38" spans="1:12" s="53" customFormat="1" ht="22.5">
      <c r="A38" s="112">
        <v>25</v>
      </c>
      <c r="B38" s="273" t="s">
        <v>142</v>
      </c>
      <c r="C38" s="365"/>
      <c r="D38" s="118">
        <v>65</v>
      </c>
      <c r="E38" s="119">
        <v>42807</v>
      </c>
      <c r="F38" s="287">
        <v>10000</v>
      </c>
      <c r="G38" s="89"/>
      <c r="H38" s="89"/>
      <c r="I38" s="89"/>
      <c r="J38" s="89"/>
      <c r="K38" s="89"/>
      <c r="L38" s="99"/>
    </row>
    <row r="39" spans="1:12" s="53" customFormat="1" ht="22.5">
      <c r="A39" s="32">
        <v>26</v>
      </c>
      <c r="B39" s="18" t="s">
        <v>143</v>
      </c>
      <c r="C39" s="52"/>
      <c r="D39" s="29">
        <v>25</v>
      </c>
      <c r="E39" s="30">
        <v>42807</v>
      </c>
      <c r="F39" s="31">
        <v>10000</v>
      </c>
      <c r="G39" s="89"/>
      <c r="H39" s="89"/>
      <c r="I39" s="89"/>
      <c r="J39" s="89"/>
      <c r="K39" s="89"/>
      <c r="L39" s="99"/>
    </row>
    <row r="40" spans="1:12" s="53" customFormat="1" ht="21.75">
      <c r="A40" s="32">
        <v>27</v>
      </c>
      <c r="B40" s="63" t="s">
        <v>147</v>
      </c>
      <c r="C40" s="52"/>
      <c r="D40" s="29">
        <v>52</v>
      </c>
      <c r="E40" s="30">
        <v>42807</v>
      </c>
      <c r="F40" s="31">
        <v>10000</v>
      </c>
      <c r="G40" s="89"/>
      <c r="H40" s="89"/>
      <c r="I40" s="89"/>
      <c r="J40" s="89"/>
      <c r="K40" s="89"/>
      <c r="L40" s="99"/>
    </row>
    <row r="41" spans="1:12" s="53" customFormat="1" ht="12.75">
      <c r="A41" s="32">
        <v>28</v>
      </c>
      <c r="B41" s="55" t="s">
        <v>144</v>
      </c>
      <c r="C41" s="52"/>
      <c r="D41" s="29">
        <v>246</v>
      </c>
      <c r="E41" s="30">
        <v>42807</v>
      </c>
      <c r="F41" s="31">
        <v>10000</v>
      </c>
      <c r="G41" s="94"/>
      <c r="H41" s="89"/>
      <c r="I41" s="89"/>
      <c r="J41" s="89"/>
      <c r="K41" s="89"/>
      <c r="L41" s="99"/>
    </row>
    <row r="42" spans="1:12" s="53" customFormat="1" ht="23.25" thickBot="1">
      <c r="A42" s="280">
        <v>29</v>
      </c>
      <c r="B42" s="290" t="s">
        <v>145</v>
      </c>
      <c r="C42" s="369" t="s">
        <v>146</v>
      </c>
      <c r="D42" s="261">
        <v>4692</v>
      </c>
      <c r="E42" s="262">
        <v>42775</v>
      </c>
      <c r="F42" s="263">
        <v>10000</v>
      </c>
      <c r="G42" s="264">
        <f>SUM(F38:F42)</f>
        <v>50000</v>
      </c>
      <c r="H42" s="89"/>
      <c r="I42" s="89"/>
      <c r="J42" s="89"/>
      <c r="K42" s="89"/>
      <c r="L42" s="99"/>
    </row>
    <row r="43" spans="1:12" s="53" customFormat="1" ht="21.75">
      <c r="A43" s="265">
        <v>30</v>
      </c>
      <c r="B43" s="141" t="s">
        <v>148</v>
      </c>
      <c r="C43" s="365"/>
      <c r="D43" s="118">
        <v>54</v>
      </c>
      <c r="E43" s="119">
        <v>42808</v>
      </c>
      <c r="F43" s="287">
        <v>10000</v>
      </c>
      <c r="G43" s="121"/>
      <c r="H43" s="89"/>
      <c r="I43" s="89"/>
      <c r="J43" s="89"/>
      <c r="K43" s="89"/>
      <c r="L43" s="99"/>
    </row>
    <row r="44" spans="1:12" s="53" customFormat="1" ht="22.5">
      <c r="A44" s="32">
        <v>31</v>
      </c>
      <c r="B44" s="18" t="s">
        <v>130</v>
      </c>
      <c r="C44" s="75" t="s">
        <v>149</v>
      </c>
      <c r="D44" s="29">
        <v>299279</v>
      </c>
      <c r="E44" s="30">
        <v>42808</v>
      </c>
      <c r="F44" s="37">
        <v>-10000</v>
      </c>
      <c r="G44" s="89"/>
      <c r="H44" s="361" t="s">
        <v>100</v>
      </c>
      <c r="I44" s="913" t="s">
        <v>150</v>
      </c>
      <c r="J44" s="914"/>
      <c r="K44" s="915"/>
      <c r="L44" s="99"/>
    </row>
    <row r="45" spans="1:12" s="53" customFormat="1" ht="12.75">
      <c r="A45" s="32">
        <v>32</v>
      </c>
      <c r="B45" s="18" t="s">
        <v>151</v>
      </c>
      <c r="C45" s="52"/>
      <c r="D45" s="29">
        <v>207</v>
      </c>
      <c r="E45" s="30">
        <v>42808</v>
      </c>
      <c r="F45" s="31">
        <v>10000</v>
      </c>
      <c r="G45" s="94"/>
      <c r="H45" s="89"/>
      <c r="I45" s="89"/>
      <c r="J45" s="89"/>
      <c r="K45" s="89"/>
      <c r="L45" s="99"/>
    </row>
    <row r="46" spans="1:12" s="53" customFormat="1" ht="33.75">
      <c r="A46" s="444">
        <v>33</v>
      </c>
      <c r="B46" s="342" t="s">
        <v>152</v>
      </c>
      <c r="C46" s="445"/>
      <c r="D46" s="348">
        <v>619</v>
      </c>
      <c r="E46" s="349">
        <v>42808</v>
      </c>
      <c r="F46" s="446">
        <v>20000</v>
      </c>
      <c r="G46" s="447"/>
      <c r="H46" s="910" t="s">
        <v>258</v>
      </c>
      <c r="I46" s="911"/>
      <c r="J46" s="911"/>
      <c r="K46" s="912"/>
      <c r="L46" s="99"/>
    </row>
    <row r="47" spans="1:12" ht="13.5" thickBot="1">
      <c r="A47" s="357">
        <v>34</v>
      </c>
      <c r="B47" s="259" t="s">
        <v>153</v>
      </c>
      <c r="C47" s="300"/>
      <c r="D47" s="275">
        <v>1562</v>
      </c>
      <c r="E47" s="262">
        <v>42808</v>
      </c>
      <c r="F47" s="277">
        <v>10000</v>
      </c>
      <c r="G47" s="307">
        <f>SUM(F43:F47)</f>
        <v>40000</v>
      </c>
      <c r="H47" s="73"/>
      <c r="I47" s="73"/>
      <c r="J47" s="73"/>
      <c r="K47" s="73"/>
      <c r="L47" s="71"/>
    </row>
    <row r="48" spans="1:12" ht="24">
      <c r="A48" s="125">
        <v>35</v>
      </c>
      <c r="B48" s="141" t="s">
        <v>154</v>
      </c>
      <c r="C48" s="299"/>
      <c r="D48" s="59">
        <v>6</v>
      </c>
      <c r="E48" s="119">
        <v>42809</v>
      </c>
      <c r="F48" s="257">
        <v>10000</v>
      </c>
      <c r="G48" s="73"/>
      <c r="H48" s="73"/>
      <c r="I48" s="73"/>
      <c r="J48" s="73"/>
      <c r="K48" s="73"/>
      <c r="L48" s="71"/>
    </row>
    <row r="49" spans="1:12" ht="24">
      <c r="A49" s="26">
        <v>36</v>
      </c>
      <c r="B49" s="63" t="s">
        <v>155</v>
      </c>
      <c r="C49" s="128"/>
      <c r="D49" s="23">
        <v>25</v>
      </c>
      <c r="E49" s="24">
        <v>42809</v>
      </c>
      <c r="F49" s="25">
        <v>10000</v>
      </c>
      <c r="G49" s="73"/>
      <c r="H49" s="73"/>
      <c r="I49" s="73"/>
      <c r="J49" s="73"/>
      <c r="K49" s="73"/>
      <c r="L49" s="71"/>
    </row>
    <row r="50" spans="1:12" ht="12.75">
      <c r="A50" s="26">
        <v>37</v>
      </c>
      <c r="B50" s="63" t="s">
        <v>156</v>
      </c>
      <c r="C50" s="128"/>
      <c r="D50" s="23">
        <v>37</v>
      </c>
      <c r="E50" s="24">
        <v>42809</v>
      </c>
      <c r="F50" s="25">
        <v>10000</v>
      </c>
      <c r="G50" s="74"/>
      <c r="H50" s="73"/>
      <c r="I50" s="73"/>
      <c r="J50" s="73"/>
      <c r="K50" s="73"/>
      <c r="L50" s="71"/>
    </row>
    <row r="51" spans="1:12" ht="12.75">
      <c r="A51" s="26">
        <v>38</v>
      </c>
      <c r="B51" s="18" t="s">
        <v>157</v>
      </c>
      <c r="C51" s="21"/>
      <c r="D51" s="23">
        <v>3627</v>
      </c>
      <c r="E51" s="24">
        <v>42809</v>
      </c>
      <c r="F51" s="25">
        <v>10000</v>
      </c>
      <c r="G51" s="73"/>
      <c r="H51" s="73"/>
      <c r="I51" s="73"/>
      <c r="J51" s="73"/>
      <c r="K51" s="73"/>
      <c r="L51" s="71"/>
    </row>
    <row r="52" spans="1:12" ht="13.5" thickBot="1">
      <c r="A52" s="357">
        <v>39</v>
      </c>
      <c r="B52" s="259" t="s">
        <v>158</v>
      </c>
      <c r="C52" s="300"/>
      <c r="D52" s="275">
        <v>8</v>
      </c>
      <c r="E52" s="276">
        <v>42809</v>
      </c>
      <c r="F52" s="277">
        <v>10000</v>
      </c>
      <c r="G52" s="307">
        <f>SUM(F48:F52)</f>
        <v>50000</v>
      </c>
      <c r="H52" s="73"/>
      <c r="I52" s="73"/>
      <c r="J52" s="73"/>
      <c r="K52" s="73"/>
      <c r="L52" s="71"/>
    </row>
    <row r="53" spans="1:12" ht="12.75">
      <c r="A53" s="125">
        <v>40</v>
      </c>
      <c r="B53" s="273" t="s">
        <v>159</v>
      </c>
      <c r="C53" s="370"/>
      <c r="D53" s="59">
        <v>22</v>
      </c>
      <c r="E53" s="84">
        <v>42810</v>
      </c>
      <c r="F53" s="287">
        <v>10000</v>
      </c>
      <c r="G53" s="74"/>
      <c r="H53" s="73"/>
      <c r="I53" s="73"/>
      <c r="J53" s="73"/>
      <c r="K53" s="73"/>
      <c r="L53" s="71"/>
    </row>
    <row r="54" spans="1:12" ht="12.75">
      <c r="A54" s="26">
        <v>41</v>
      </c>
      <c r="B54" s="18" t="s">
        <v>159</v>
      </c>
      <c r="C54" s="21"/>
      <c r="D54" s="23">
        <v>21</v>
      </c>
      <c r="E54" s="30">
        <v>42810</v>
      </c>
      <c r="F54" s="25">
        <v>10000</v>
      </c>
      <c r="G54" s="74"/>
      <c r="H54" s="73"/>
      <c r="I54" s="73"/>
      <c r="J54" s="73"/>
      <c r="K54" s="73"/>
      <c r="L54" s="71"/>
    </row>
    <row r="55" spans="1:12" ht="12.75">
      <c r="A55" s="26">
        <v>42</v>
      </c>
      <c r="B55" s="63" t="s">
        <v>160</v>
      </c>
      <c r="C55" s="21"/>
      <c r="D55" s="23">
        <v>249</v>
      </c>
      <c r="E55" s="30">
        <v>42810</v>
      </c>
      <c r="F55" s="25">
        <v>10000</v>
      </c>
      <c r="G55" s="74"/>
      <c r="H55" s="73"/>
      <c r="I55" s="73"/>
      <c r="J55" s="73"/>
      <c r="K55" s="73"/>
      <c r="L55" s="71"/>
    </row>
    <row r="56" spans="1:12" ht="27" customHeight="1" thickBot="1">
      <c r="A56" s="357">
        <v>43</v>
      </c>
      <c r="B56" s="290" t="s">
        <v>161</v>
      </c>
      <c r="C56" s="371" t="s">
        <v>162</v>
      </c>
      <c r="D56" s="275">
        <v>1396</v>
      </c>
      <c r="E56" s="262">
        <v>42808</v>
      </c>
      <c r="F56" s="277">
        <v>10000</v>
      </c>
      <c r="G56" s="307">
        <f>SUM(F53:F56)</f>
        <v>40000</v>
      </c>
      <c r="H56" s="73"/>
      <c r="I56" s="73"/>
      <c r="J56" s="73"/>
      <c r="K56" s="73"/>
      <c r="L56" s="71"/>
    </row>
    <row r="57" spans="1:14" ht="12.75">
      <c r="A57" s="125">
        <v>44</v>
      </c>
      <c r="B57" s="852" t="s">
        <v>163</v>
      </c>
      <c r="C57" s="853"/>
      <c r="D57" s="854">
        <v>205</v>
      </c>
      <c r="E57" s="855">
        <v>42811</v>
      </c>
      <c r="F57" s="856">
        <v>10000</v>
      </c>
      <c r="G57" s="73"/>
      <c r="H57" s="857" t="s">
        <v>543</v>
      </c>
      <c r="I57" s="920" t="s">
        <v>661</v>
      </c>
      <c r="J57" s="921"/>
      <c r="K57" s="922"/>
      <c r="L57" s="916" t="s">
        <v>662</v>
      </c>
      <c r="M57" s="917"/>
      <c r="N57" s="917"/>
    </row>
    <row r="58" spans="1:12" ht="13.5" thickBot="1">
      <c r="A58" s="357">
        <v>45</v>
      </c>
      <c r="B58" s="383" t="s">
        <v>164</v>
      </c>
      <c r="C58" s="384"/>
      <c r="D58" s="385">
        <v>13</v>
      </c>
      <c r="E58" s="386">
        <v>42811</v>
      </c>
      <c r="F58" s="387">
        <v>10000</v>
      </c>
      <c r="G58" s="307">
        <f>SUM(F57:F58)</f>
        <v>20000</v>
      </c>
      <c r="H58" s="73"/>
      <c r="I58" s="73"/>
      <c r="J58" s="73"/>
      <c r="K58" s="73"/>
      <c r="L58" s="71"/>
    </row>
    <row r="59" spans="1:12" ht="12.75">
      <c r="A59" s="125">
        <v>46</v>
      </c>
      <c r="B59" s="141" t="s">
        <v>165</v>
      </c>
      <c r="C59" s="299"/>
      <c r="D59" s="59">
        <v>1248</v>
      </c>
      <c r="E59" s="119">
        <v>42814</v>
      </c>
      <c r="F59" s="257">
        <v>10000</v>
      </c>
      <c r="G59" s="73"/>
      <c r="H59" s="73"/>
      <c r="I59" s="73"/>
      <c r="J59" s="73"/>
      <c r="K59" s="73"/>
      <c r="L59" s="71"/>
    </row>
    <row r="60" spans="1:12" ht="12.75">
      <c r="A60" s="26">
        <v>47</v>
      </c>
      <c r="B60" s="18" t="s">
        <v>167</v>
      </c>
      <c r="C60" s="21"/>
      <c r="D60" s="23">
        <v>1216</v>
      </c>
      <c r="E60" s="30">
        <v>42814</v>
      </c>
      <c r="F60" s="25">
        <v>10000</v>
      </c>
      <c r="G60" s="73"/>
      <c r="H60" s="73"/>
      <c r="I60" s="73"/>
      <c r="J60" s="73"/>
      <c r="K60" s="73"/>
      <c r="L60" s="71"/>
    </row>
    <row r="61" spans="1:12" ht="13.5" thickBot="1">
      <c r="A61" s="357">
        <v>48</v>
      </c>
      <c r="B61" s="259" t="s">
        <v>166</v>
      </c>
      <c r="C61" s="300"/>
      <c r="D61" s="275">
        <v>6</v>
      </c>
      <c r="E61" s="262">
        <v>42814</v>
      </c>
      <c r="F61" s="277">
        <v>10000</v>
      </c>
      <c r="G61" s="307">
        <f>SUM(F59:F61)</f>
        <v>30000</v>
      </c>
      <c r="H61" s="73"/>
      <c r="I61" s="73"/>
      <c r="J61" s="73"/>
      <c r="K61" s="73"/>
      <c r="L61" s="71"/>
    </row>
    <row r="62" spans="1:12" ht="12.75">
      <c r="A62" s="125">
        <v>49</v>
      </c>
      <c r="B62" s="273" t="s">
        <v>168</v>
      </c>
      <c r="C62" s="299"/>
      <c r="D62" s="59">
        <v>32</v>
      </c>
      <c r="E62" s="119">
        <v>42815</v>
      </c>
      <c r="F62" s="257">
        <v>100000</v>
      </c>
      <c r="G62" s="73"/>
      <c r="H62" s="73"/>
      <c r="I62" s="73"/>
      <c r="J62" s="73"/>
      <c r="K62" s="73"/>
      <c r="L62" s="71"/>
    </row>
    <row r="63" spans="1:12" ht="12.75">
      <c r="A63" s="26">
        <v>50</v>
      </c>
      <c r="B63" s="63" t="s">
        <v>169</v>
      </c>
      <c r="C63" s="21"/>
      <c r="D63" s="23">
        <v>14</v>
      </c>
      <c r="E63" s="30">
        <v>42815</v>
      </c>
      <c r="F63" s="25">
        <v>10000</v>
      </c>
      <c r="G63" s="73"/>
      <c r="H63" s="73"/>
      <c r="I63" s="73"/>
      <c r="J63" s="73"/>
      <c r="K63" s="73"/>
      <c r="L63" s="71"/>
    </row>
    <row r="64" spans="1:12" ht="23.25" thickBot="1">
      <c r="A64" s="357">
        <v>51</v>
      </c>
      <c r="B64" s="290" t="s">
        <v>170</v>
      </c>
      <c r="C64" s="300"/>
      <c r="D64" s="275">
        <v>10787</v>
      </c>
      <c r="E64" s="262">
        <v>42815</v>
      </c>
      <c r="F64" s="277">
        <v>10000</v>
      </c>
      <c r="G64" s="307">
        <f>SUM(F62:F64)</f>
        <v>120000</v>
      </c>
      <c r="H64" s="98"/>
      <c r="I64" s="98"/>
      <c r="J64" s="98"/>
      <c r="K64" s="98"/>
      <c r="L64" s="71"/>
    </row>
    <row r="65" spans="1:12" ht="13.5" thickBot="1">
      <c r="A65" s="372">
        <v>52</v>
      </c>
      <c r="B65" s="267" t="s">
        <v>171</v>
      </c>
      <c r="C65" s="304"/>
      <c r="D65" s="269">
        <v>32</v>
      </c>
      <c r="E65" s="337">
        <v>42816</v>
      </c>
      <c r="F65" s="271">
        <v>10000</v>
      </c>
      <c r="G65" s="339">
        <f>SUM(F65)</f>
        <v>10000</v>
      </c>
      <c r="H65" s="73"/>
      <c r="I65" s="73"/>
      <c r="J65" s="73"/>
      <c r="K65" s="73"/>
      <c r="L65" s="71"/>
    </row>
    <row r="66" spans="1:12" ht="12.75">
      <c r="A66" s="599">
        <v>53</v>
      </c>
      <c r="B66" s="600" t="s">
        <v>113</v>
      </c>
      <c r="C66" s="601"/>
      <c r="D66" s="602">
        <v>12</v>
      </c>
      <c r="E66" s="603">
        <v>42817</v>
      </c>
      <c r="F66" s="604">
        <v>10000</v>
      </c>
      <c r="G66" s="346"/>
      <c r="H66" s="909" t="s">
        <v>425</v>
      </c>
      <c r="I66" s="909"/>
      <c r="J66" s="909"/>
      <c r="K66" s="909"/>
      <c r="L66" s="71"/>
    </row>
    <row r="67" spans="1:12" ht="22.5">
      <c r="A67" s="26">
        <v>54</v>
      </c>
      <c r="B67" s="18" t="s">
        <v>172</v>
      </c>
      <c r="C67" s="21"/>
      <c r="D67" s="23">
        <v>736</v>
      </c>
      <c r="E67" s="30">
        <v>42817</v>
      </c>
      <c r="F67" s="25">
        <v>10000</v>
      </c>
      <c r="G67" s="74"/>
      <c r="H67" s="73"/>
      <c r="I67" s="73"/>
      <c r="J67" s="73"/>
      <c r="K67" s="73"/>
      <c r="L67" s="71"/>
    </row>
    <row r="68" spans="1:12" ht="13.5" thickBot="1">
      <c r="A68" s="357">
        <v>55</v>
      </c>
      <c r="B68" s="290" t="s">
        <v>173</v>
      </c>
      <c r="C68" s="300"/>
      <c r="D68" s="275">
        <v>1</v>
      </c>
      <c r="E68" s="262">
        <v>42817</v>
      </c>
      <c r="F68" s="277">
        <v>10000</v>
      </c>
      <c r="G68" s="307">
        <f>SUM(F66:F68)</f>
        <v>30000</v>
      </c>
      <c r="H68" s="73"/>
      <c r="I68" s="73"/>
      <c r="J68" s="73"/>
      <c r="K68" s="73"/>
      <c r="L68" s="71"/>
    </row>
    <row r="69" spans="1:12" ht="29.25">
      <c r="A69" s="125">
        <v>56</v>
      </c>
      <c r="B69" s="327" t="s">
        <v>174</v>
      </c>
      <c r="C69" s="299"/>
      <c r="D69" s="59">
        <v>195309</v>
      </c>
      <c r="E69" s="119">
        <v>42818</v>
      </c>
      <c r="F69" s="257">
        <v>10000</v>
      </c>
      <c r="G69" s="74"/>
      <c r="H69" s="73"/>
      <c r="I69" s="73"/>
      <c r="J69" s="73"/>
      <c r="K69" s="73"/>
      <c r="L69" s="71"/>
    </row>
    <row r="70" spans="1:12" ht="12.75">
      <c r="A70" s="26">
        <v>57</v>
      </c>
      <c r="B70" s="63" t="s">
        <v>175</v>
      </c>
      <c r="C70" s="21"/>
      <c r="D70" s="23">
        <v>180</v>
      </c>
      <c r="E70" s="30">
        <v>42818</v>
      </c>
      <c r="F70" s="25">
        <v>10000</v>
      </c>
      <c r="G70" s="74"/>
      <c r="H70" s="73"/>
      <c r="I70" s="73"/>
      <c r="J70" s="73"/>
      <c r="K70" s="73"/>
      <c r="L70" s="71"/>
    </row>
    <row r="71" spans="1:12" ht="12.75">
      <c r="A71" s="26">
        <v>58</v>
      </c>
      <c r="B71" s="18" t="s">
        <v>176</v>
      </c>
      <c r="C71" s="21"/>
      <c r="D71" s="23">
        <v>99</v>
      </c>
      <c r="E71" s="30">
        <v>42818</v>
      </c>
      <c r="F71" s="25">
        <v>10000</v>
      </c>
      <c r="G71" s="74"/>
      <c r="H71" s="73"/>
      <c r="I71" s="73"/>
      <c r="J71" s="73"/>
      <c r="K71" s="73"/>
      <c r="L71" s="71"/>
    </row>
    <row r="72" spans="1:12" ht="12.75">
      <c r="A72" s="26">
        <v>59</v>
      </c>
      <c r="B72" s="63" t="s">
        <v>177</v>
      </c>
      <c r="C72" s="21"/>
      <c r="D72" s="23">
        <v>3</v>
      </c>
      <c r="E72" s="30">
        <v>42818</v>
      </c>
      <c r="F72" s="25">
        <v>100000</v>
      </c>
      <c r="G72" s="73"/>
      <c r="H72" s="73"/>
      <c r="I72" s="73"/>
      <c r="J72" s="73"/>
      <c r="K72" s="73"/>
      <c r="L72" s="71"/>
    </row>
    <row r="73" spans="1:12" ht="13.5" thickBot="1">
      <c r="A73" s="357">
        <v>60</v>
      </c>
      <c r="B73" s="290" t="s">
        <v>178</v>
      </c>
      <c r="C73" s="300"/>
      <c r="D73" s="275">
        <v>29509</v>
      </c>
      <c r="E73" s="276">
        <v>42818</v>
      </c>
      <c r="F73" s="277">
        <v>10000</v>
      </c>
      <c r="G73" s="307">
        <f>SUM(F69:F73)</f>
        <v>140000</v>
      </c>
      <c r="H73" s="73"/>
      <c r="I73" s="73"/>
      <c r="J73" s="73"/>
      <c r="K73" s="73"/>
      <c r="L73" s="71"/>
    </row>
    <row r="74" spans="1:12" ht="12.75">
      <c r="A74" s="125">
        <v>61</v>
      </c>
      <c r="B74" s="113" t="s">
        <v>179</v>
      </c>
      <c r="C74" s="299"/>
      <c r="D74" s="59">
        <v>41</v>
      </c>
      <c r="E74" s="84">
        <v>42820</v>
      </c>
      <c r="F74" s="257">
        <v>10000</v>
      </c>
      <c r="G74" s="74"/>
      <c r="H74" s="73"/>
      <c r="I74" s="73"/>
      <c r="J74" s="73"/>
      <c r="K74" s="73"/>
      <c r="L74" s="71"/>
    </row>
    <row r="75" spans="1:12" ht="23.25" thickBot="1">
      <c r="A75" s="357">
        <v>62</v>
      </c>
      <c r="B75" s="290" t="s">
        <v>181</v>
      </c>
      <c r="C75" s="373" t="s">
        <v>180</v>
      </c>
      <c r="D75" s="275">
        <v>85</v>
      </c>
      <c r="E75" s="276">
        <v>42808</v>
      </c>
      <c r="F75" s="277">
        <v>10000</v>
      </c>
      <c r="G75" s="307">
        <f>SUM(F74:F75)</f>
        <v>20000</v>
      </c>
      <c r="H75" s="73"/>
      <c r="I75" s="73"/>
      <c r="J75" s="73"/>
      <c r="K75" s="73"/>
      <c r="L75" s="71"/>
    </row>
    <row r="76" spans="1:11" ht="34.5" thickBot="1">
      <c r="A76" s="372">
        <v>63</v>
      </c>
      <c r="B76" s="267" t="s">
        <v>182</v>
      </c>
      <c r="C76" s="304"/>
      <c r="D76" s="269">
        <v>126</v>
      </c>
      <c r="E76" s="374">
        <v>42822</v>
      </c>
      <c r="F76" s="271">
        <v>10000</v>
      </c>
      <c r="G76" s="339">
        <f>SUM(F76)</f>
        <v>10000</v>
      </c>
      <c r="H76" s="1"/>
      <c r="I76" s="1"/>
      <c r="J76" s="1"/>
      <c r="K76" s="1"/>
    </row>
    <row r="77" spans="1:11" ht="12.75">
      <c r="A77" s="375">
        <v>64</v>
      </c>
      <c r="B77" s="376" t="s">
        <v>183</v>
      </c>
      <c r="C77" s="377"/>
      <c r="D77" s="378">
        <v>642</v>
      </c>
      <c r="E77" s="379">
        <v>42823</v>
      </c>
      <c r="F77" s="380">
        <v>10000</v>
      </c>
      <c r="G77" s="74"/>
      <c r="H77" s="1"/>
      <c r="I77" s="1"/>
      <c r="J77" s="1"/>
      <c r="K77" s="1"/>
    </row>
    <row r="78" spans="1:11" ht="33.75">
      <c r="A78" s="26">
        <v>65</v>
      </c>
      <c r="B78" s="18" t="s">
        <v>184</v>
      </c>
      <c r="C78" s="21"/>
      <c r="D78" s="23">
        <v>4</v>
      </c>
      <c r="E78" s="134">
        <v>42823</v>
      </c>
      <c r="F78" s="25">
        <v>10000</v>
      </c>
      <c r="G78" s="74"/>
      <c r="H78" s="1"/>
      <c r="I78" s="1"/>
      <c r="J78" s="1"/>
      <c r="K78" s="1"/>
    </row>
    <row r="79" spans="1:11" ht="13.5" thickBot="1">
      <c r="A79" s="357">
        <v>66</v>
      </c>
      <c r="B79" s="259" t="s">
        <v>185</v>
      </c>
      <c r="C79" s="300"/>
      <c r="D79" s="275">
        <v>171</v>
      </c>
      <c r="E79" s="382">
        <v>42823</v>
      </c>
      <c r="F79" s="277">
        <v>10000</v>
      </c>
      <c r="G79" s="307">
        <f>SUM(F77:F79)</f>
        <v>30000</v>
      </c>
      <c r="H79" s="1"/>
      <c r="I79" s="1"/>
      <c r="J79" s="1"/>
      <c r="K79" s="1"/>
    </row>
    <row r="80" spans="1:11" ht="12.75">
      <c r="A80" s="125">
        <v>67</v>
      </c>
      <c r="B80" s="273" t="s">
        <v>186</v>
      </c>
      <c r="C80" s="299"/>
      <c r="D80" s="59">
        <v>703</v>
      </c>
      <c r="E80" s="381">
        <v>42824</v>
      </c>
      <c r="F80" s="257">
        <v>10000</v>
      </c>
      <c r="G80" s="74"/>
      <c r="H80" s="1"/>
      <c r="I80" s="1"/>
      <c r="J80" s="1"/>
      <c r="K80" s="1"/>
    </row>
    <row r="81" spans="1:11" ht="13.5" thickBot="1">
      <c r="A81" s="357">
        <v>68</v>
      </c>
      <c r="B81" s="290" t="s">
        <v>187</v>
      </c>
      <c r="C81" s="300"/>
      <c r="D81" s="275">
        <v>25</v>
      </c>
      <c r="E81" s="382">
        <v>42823</v>
      </c>
      <c r="F81" s="277">
        <v>10000</v>
      </c>
      <c r="G81" s="307">
        <f>SUM(F80:F81)</f>
        <v>20000</v>
      </c>
      <c r="H81" s="1"/>
      <c r="I81" s="1"/>
      <c r="J81" s="1"/>
      <c r="K81" s="1"/>
    </row>
    <row r="82" spans="1:11" ht="12.75">
      <c r="A82" s="125"/>
      <c r="B82" s="273"/>
      <c r="C82" s="299"/>
      <c r="D82" s="59"/>
      <c r="E82" s="125"/>
      <c r="F82" s="257"/>
      <c r="G82" s="1"/>
      <c r="H82" s="1"/>
      <c r="I82" s="1"/>
      <c r="J82" s="1"/>
      <c r="K82" s="1"/>
    </row>
    <row r="83" spans="1:11" ht="12.75">
      <c r="A83" s="79"/>
      <c r="B83" s="68"/>
      <c r="C83" s="69"/>
      <c r="D83" s="80"/>
      <c r="E83" s="72" t="s">
        <v>13</v>
      </c>
      <c r="F83" s="388">
        <f>SUM(F14:F81)</f>
        <v>1135000</v>
      </c>
      <c r="G83" s="73"/>
      <c r="H83" s="1"/>
      <c r="I83" s="1"/>
      <c r="J83" s="1"/>
      <c r="K83" s="1"/>
    </row>
    <row r="84" spans="1:11" ht="12.75">
      <c r="A84" s="81"/>
      <c r="B84" s="68"/>
      <c r="C84" s="14"/>
      <c r="D84" s="80"/>
      <c r="E84" s="168" t="s">
        <v>12</v>
      </c>
      <c r="F84" s="124">
        <v>1135000</v>
      </c>
      <c r="G84" s="74"/>
      <c r="H84" s="1"/>
      <c r="I84" s="1"/>
      <c r="J84" s="1"/>
      <c r="K84" s="1"/>
    </row>
    <row r="85" spans="1:6" ht="12.75">
      <c r="A85" s="81"/>
      <c r="B85" s="68"/>
      <c r="C85" s="82"/>
      <c r="D85" s="80"/>
      <c r="E85" s="80"/>
      <c r="F85" s="83"/>
    </row>
    <row r="86" spans="1:6" ht="12.75">
      <c r="A86" s="7"/>
      <c r="B86" s="7"/>
      <c r="D86" s="7"/>
      <c r="E86" s="7"/>
      <c r="F86" s="11"/>
    </row>
    <row r="87" spans="1:6" ht="12.75">
      <c r="A87" s="1"/>
      <c r="B87" s="8"/>
      <c r="D87" s="2"/>
      <c r="E87" s="2"/>
      <c r="F87" s="11"/>
    </row>
    <row r="88" spans="1:6" ht="12.75">
      <c r="A88" s="5" t="s">
        <v>1</v>
      </c>
      <c r="B88" s="7"/>
      <c r="D88" s="2"/>
      <c r="E88" s="2"/>
      <c r="F88" s="11" t="s">
        <v>9</v>
      </c>
    </row>
    <row r="89" spans="1:6" ht="12.75">
      <c r="A89" s="1"/>
      <c r="B89" s="8"/>
      <c r="D89" s="2"/>
      <c r="E89" s="2"/>
      <c r="F89" s="6"/>
    </row>
    <row r="90" spans="1:6" ht="12.75">
      <c r="A90" s="862" t="s">
        <v>16</v>
      </c>
      <c r="B90" s="861"/>
      <c r="C90" s="918" t="s">
        <v>17</v>
      </c>
      <c r="D90" s="918"/>
      <c r="E90" s="918"/>
      <c r="F90" s="918"/>
    </row>
    <row r="91" spans="1:6" ht="12.75">
      <c r="A91" s="115"/>
      <c r="B91" s="115"/>
      <c r="C91" s="918"/>
      <c r="D91" s="918"/>
      <c r="E91" s="918"/>
      <c r="F91" s="918"/>
    </row>
    <row r="92" spans="1:6" ht="12.75">
      <c r="A92" s="115"/>
      <c r="B92" s="115"/>
      <c r="C92" s="918"/>
      <c r="D92" s="918"/>
      <c r="E92" s="918"/>
      <c r="F92" s="918"/>
    </row>
  </sheetData>
  <sheetProtection/>
  <mergeCells count="19">
    <mergeCell ref="I27:K27"/>
    <mergeCell ref="I19:K19"/>
    <mergeCell ref="I20:K20"/>
    <mergeCell ref="I22:K22"/>
    <mergeCell ref="E3:F3"/>
    <mergeCell ref="B6:E6"/>
    <mergeCell ref="E9:F9"/>
    <mergeCell ref="E10:F12"/>
    <mergeCell ref="A90:B90"/>
    <mergeCell ref="C90:F92"/>
    <mergeCell ref="A9:A13"/>
    <mergeCell ref="B9:B13"/>
    <mergeCell ref="C9:C13"/>
    <mergeCell ref="D9:D13"/>
    <mergeCell ref="H66:K66"/>
    <mergeCell ref="H46:K46"/>
    <mergeCell ref="I44:K44"/>
    <mergeCell ref="L57:N57"/>
    <mergeCell ref="I57:K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46">
      <selection activeCell="C57" sqref="C57:C61"/>
    </sheetView>
  </sheetViews>
  <sheetFormatPr defaultColWidth="9.00390625" defaultRowHeight="12.75"/>
  <cols>
    <col min="1" max="1" width="5.125" style="0" customWidth="1"/>
    <col min="2" max="2" width="22.625" style="0" customWidth="1"/>
    <col min="3" max="3" width="12.00390625" style="39" customWidth="1"/>
    <col min="4" max="4" width="9.125" style="2" customWidth="1"/>
    <col min="5" max="5" width="13.00390625" style="2" customWidth="1"/>
    <col min="6" max="6" width="19.875" style="45" customWidth="1"/>
    <col min="7" max="7" width="14.75390625" style="0" customWidth="1"/>
  </cols>
  <sheetData>
    <row r="1" spans="1:5" ht="12.75">
      <c r="A1" s="1"/>
      <c r="B1" s="8"/>
      <c r="E1" s="2" t="s">
        <v>11</v>
      </c>
    </row>
    <row r="2" spans="1:5" ht="12.75">
      <c r="A2" s="1"/>
      <c r="B2" s="8"/>
      <c r="E2" s="2" t="s">
        <v>10</v>
      </c>
    </row>
    <row r="3" spans="1:6" ht="12.75">
      <c r="A3" s="1"/>
      <c r="B3" s="8"/>
      <c r="E3" s="923" t="s">
        <v>15</v>
      </c>
      <c r="F3" s="923"/>
    </row>
    <row r="4" spans="1:6" ht="12.75">
      <c r="A4" s="1"/>
      <c r="B4" s="8"/>
      <c r="F4" s="6"/>
    </row>
    <row r="5" spans="1:2" ht="12.75">
      <c r="A5" s="1"/>
      <c r="B5" s="5" t="s">
        <v>5</v>
      </c>
    </row>
    <row r="6" spans="1:5" ht="12.75">
      <c r="A6" s="1"/>
      <c r="B6" s="873" t="s">
        <v>23</v>
      </c>
      <c r="C6" s="873"/>
      <c r="D6" s="873"/>
      <c r="E6" s="873"/>
    </row>
    <row r="7" spans="1:6" ht="12.75">
      <c r="A7" s="1"/>
      <c r="B7" s="8"/>
      <c r="C7" s="40"/>
      <c r="F7" s="6"/>
    </row>
    <row r="8" spans="1:6" ht="12.75">
      <c r="A8" s="1"/>
      <c r="B8" s="8"/>
      <c r="C8" s="40"/>
      <c r="F8" s="6"/>
    </row>
    <row r="9" spans="1:6" ht="12.75">
      <c r="A9" s="876" t="s">
        <v>6</v>
      </c>
      <c r="B9" s="878" t="s">
        <v>2</v>
      </c>
      <c r="C9" s="880" t="s">
        <v>7</v>
      </c>
      <c r="D9" s="882" t="s">
        <v>6</v>
      </c>
      <c r="E9" s="874" t="s">
        <v>4</v>
      </c>
      <c r="F9" s="875"/>
    </row>
    <row r="10" spans="1:6" ht="12.75">
      <c r="A10" s="876"/>
      <c r="B10" s="879"/>
      <c r="C10" s="881"/>
      <c r="D10" s="883"/>
      <c r="E10" s="864" t="s">
        <v>8</v>
      </c>
      <c r="F10" s="865"/>
    </row>
    <row r="11" spans="1:6" ht="12.75">
      <c r="A11" s="876"/>
      <c r="B11" s="879"/>
      <c r="C11" s="881"/>
      <c r="D11" s="883"/>
      <c r="E11" s="866"/>
      <c r="F11" s="867"/>
    </row>
    <row r="12" spans="1:6" ht="29.25" customHeight="1">
      <c r="A12" s="876"/>
      <c r="B12" s="879"/>
      <c r="C12" s="881"/>
      <c r="D12" s="883"/>
      <c r="E12" s="868"/>
      <c r="F12" s="869"/>
    </row>
    <row r="13" spans="1:6" ht="12.75">
      <c r="A13" s="877"/>
      <c r="B13" s="879"/>
      <c r="C13" s="881"/>
      <c r="D13" s="883"/>
      <c r="E13" s="12" t="s">
        <v>3</v>
      </c>
      <c r="F13" s="131" t="s">
        <v>0</v>
      </c>
    </row>
    <row r="14" spans="1:12" ht="12.75">
      <c r="A14" s="22">
        <v>1</v>
      </c>
      <c r="B14" s="63" t="s">
        <v>188</v>
      </c>
      <c r="C14" s="20"/>
      <c r="D14" s="29">
        <v>7</v>
      </c>
      <c r="E14" s="134">
        <v>42825</v>
      </c>
      <c r="F14" s="132">
        <v>10000</v>
      </c>
      <c r="G14" s="73"/>
      <c r="H14" s="71"/>
      <c r="I14" s="71"/>
      <c r="J14" s="71"/>
      <c r="K14" s="71"/>
      <c r="L14" s="71"/>
    </row>
    <row r="15" spans="1:12" ht="13.5" thickBot="1">
      <c r="A15" s="280">
        <v>2</v>
      </c>
      <c r="B15" s="259" t="s">
        <v>189</v>
      </c>
      <c r="C15" s="364"/>
      <c r="D15" s="261">
        <v>189</v>
      </c>
      <c r="E15" s="382">
        <v>42825</v>
      </c>
      <c r="F15" s="392">
        <v>10000</v>
      </c>
      <c r="G15" s="307">
        <f>SUM(F14:F15)</f>
        <v>20000</v>
      </c>
      <c r="H15" s="73"/>
      <c r="I15" s="73"/>
      <c r="J15" s="73"/>
      <c r="K15" s="73"/>
      <c r="L15" s="73"/>
    </row>
    <row r="16" spans="1:12" ht="13.5" thickBot="1">
      <c r="A16" s="266">
        <v>3</v>
      </c>
      <c r="B16" s="368" t="s">
        <v>190</v>
      </c>
      <c r="C16" s="366"/>
      <c r="D16" s="367">
        <v>4</v>
      </c>
      <c r="E16" s="374">
        <v>42828</v>
      </c>
      <c r="F16" s="393">
        <v>10000</v>
      </c>
      <c r="G16" s="339">
        <f>SUM(F16)</f>
        <v>10000</v>
      </c>
      <c r="H16" s="73"/>
      <c r="I16" s="73"/>
      <c r="J16" s="73"/>
      <c r="K16" s="73"/>
      <c r="L16" s="73"/>
    </row>
    <row r="17" spans="1:12" ht="12.75">
      <c r="A17" s="265">
        <v>4</v>
      </c>
      <c r="B17" s="141" t="s">
        <v>191</v>
      </c>
      <c r="C17" s="390"/>
      <c r="D17" s="118">
        <v>234</v>
      </c>
      <c r="E17" s="381">
        <v>42829</v>
      </c>
      <c r="F17" s="391">
        <v>10000</v>
      </c>
      <c r="G17" s="74"/>
      <c r="H17" s="73"/>
      <c r="I17" s="73"/>
      <c r="J17" s="73"/>
      <c r="K17" s="73"/>
      <c r="L17" s="73"/>
    </row>
    <row r="18" spans="1:12" s="129" customFormat="1" ht="12.75">
      <c r="A18" s="242">
        <v>5</v>
      </c>
      <c r="B18" s="243" t="s">
        <v>192</v>
      </c>
      <c r="C18" s="18"/>
      <c r="D18" s="389">
        <v>10</v>
      </c>
      <c r="E18" s="244">
        <v>42829</v>
      </c>
      <c r="F18" s="245">
        <v>10000</v>
      </c>
      <c r="G18" s="237"/>
      <c r="H18" s="237"/>
      <c r="I18" s="237"/>
      <c r="J18" s="237"/>
      <c r="K18" s="237"/>
      <c r="L18" s="237"/>
    </row>
    <row r="19" spans="1:12" ht="22.5">
      <c r="A19" s="22">
        <v>6</v>
      </c>
      <c r="B19" s="18" t="s">
        <v>193</v>
      </c>
      <c r="C19" s="20"/>
      <c r="D19" s="29">
        <v>797</v>
      </c>
      <c r="E19" s="134">
        <v>42829</v>
      </c>
      <c r="F19" s="132">
        <v>10000</v>
      </c>
      <c r="G19" s="89"/>
      <c r="H19" s="73"/>
      <c r="I19" s="73"/>
      <c r="J19" s="73"/>
      <c r="K19" s="73"/>
      <c r="L19" s="73"/>
    </row>
    <row r="20" spans="1:12" s="43" customFormat="1" ht="22.5">
      <c r="A20" s="246">
        <v>7</v>
      </c>
      <c r="B20" s="18" t="s">
        <v>193</v>
      </c>
      <c r="C20" s="247"/>
      <c r="D20" s="147">
        <v>796</v>
      </c>
      <c r="E20" s="134">
        <v>42829</v>
      </c>
      <c r="F20" s="132">
        <v>10000</v>
      </c>
      <c r="G20" s="241"/>
      <c r="H20" s="238"/>
      <c r="I20" s="238"/>
      <c r="J20" s="238"/>
      <c r="K20" s="238"/>
      <c r="L20" s="238"/>
    </row>
    <row r="21" spans="1:12" s="130" customFormat="1" ht="13.5" thickBot="1">
      <c r="A21" s="399">
        <v>8</v>
      </c>
      <c r="B21" s="400" t="s">
        <v>194</v>
      </c>
      <c r="C21" s="401"/>
      <c r="D21" s="402">
        <v>2136</v>
      </c>
      <c r="E21" s="382">
        <v>42829</v>
      </c>
      <c r="F21" s="392">
        <v>10000</v>
      </c>
      <c r="G21" s="403">
        <f>SUM(F17:F21)</f>
        <v>50000</v>
      </c>
      <c r="H21" s="239"/>
      <c r="I21" s="239"/>
      <c r="J21" s="239"/>
      <c r="K21" s="239"/>
      <c r="L21" s="239"/>
    </row>
    <row r="22" spans="1:12" ht="12.75">
      <c r="A22" s="394">
        <v>9</v>
      </c>
      <c r="B22" s="141" t="s">
        <v>195</v>
      </c>
      <c r="C22" s="395"/>
      <c r="D22" s="396">
        <v>35</v>
      </c>
      <c r="E22" s="397">
        <v>42830</v>
      </c>
      <c r="F22" s="398">
        <v>10000</v>
      </c>
      <c r="G22" s="73"/>
      <c r="H22" s="73"/>
      <c r="I22" s="73"/>
      <c r="J22" s="73"/>
      <c r="K22" s="73"/>
      <c r="L22" s="73"/>
    </row>
    <row r="23" spans="1:12" ht="12.75">
      <c r="A23" s="22">
        <v>10</v>
      </c>
      <c r="B23" s="63" t="s">
        <v>196</v>
      </c>
      <c r="C23" s="219"/>
      <c r="D23" s="29">
        <v>1</v>
      </c>
      <c r="E23" s="134">
        <v>42828</v>
      </c>
      <c r="F23" s="132">
        <v>10000</v>
      </c>
      <c r="G23" s="94"/>
      <c r="H23" s="73"/>
      <c r="I23" s="73"/>
      <c r="J23" s="73"/>
      <c r="K23" s="73"/>
      <c r="L23" s="73"/>
    </row>
    <row r="24" spans="1:12" ht="12.75">
      <c r="A24" s="32">
        <v>11</v>
      </c>
      <c r="B24" s="18" t="s">
        <v>197</v>
      </c>
      <c r="C24" s="75"/>
      <c r="D24" s="29">
        <v>2466</v>
      </c>
      <c r="E24" s="134">
        <v>42830</v>
      </c>
      <c r="F24" s="132">
        <v>10000</v>
      </c>
      <c r="G24" s="93"/>
      <c r="H24" s="226"/>
      <c r="I24" s="226"/>
      <c r="J24" s="226"/>
      <c r="K24" s="216"/>
      <c r="L24" s="216"/>
    </row>
    <row r="25" spans="1:12" s="44" customFormat="1" ht="12.75">
      <c r="A25" s="22">
        <v>12</v>
      </c>
      <c r="B25" s="18" t="s">
        <v>198</v>
      </c>
      <c r="C25" s="20"/>
      <c r="D25" s="23">
        <v>1</v>
      </c>
      <c r="E25" s="136">
        <v>42830</v>
      </c>
      <c r="F25" s="132">
        <v>10000</v>
      </c>
      <c r="G25" s="93"/>
      <c r="H25" s="155"/>
      <c r="I25" s="155"/>
      <c r="J25" s="155"/>
      <c r="K25" s="155"/>
      <c r="L25" s="155"/>
    </row>
    <row r="26" spans="1:12" s="44" customFormat="1" ht="34.5" thickBot="1">
      <c r="A26" s="258">
        <v>13</v>
      </c>
      <c r="B26" s="290" t="s">
        <v>199</v>
      </c>
      <c r="C26" s="405"/>
      <c r="D26" s="261">
        <v>114</v>
      </c>
      <c r="E26" s="382">
        <v>42830</v>
      </c>
      <c r="F26" s="392">
        <v>10000</v>
      </c>
      <c r="G26" s="264">
        <f>SUM(F22:F26)</f>
        <v>50000</v>
      </c>
      <c r="H26" s="226"/>
      <c r="I26" s="226"/>
      <c r="J26" s="226"/>
      <c r="K26" s="155"/>
      <c r="L26" s="155"/>
    </row>
    <row r="27" spans="1:12" s="71" customFormat="1" ht="12.75">
      <c r="A27" s="265">
        <v>14</v>
      </c>
      <c r="B27" s="327" t="s">
        <v>200</v>
      </c>
      <c r="C27" s="404"/>
      <c r="D27" s="118">
        <v>18</v>
      </c>
      <c r="E27" s="381">
        <v>42832</v>
      </c>
      <c r="F27" s="391">
        <v>10000</v>
      </c>
      <c r="G27" s="281"/>
      <c r="H27" s="98"/>
      <c r="I27" s="98"/>
      <c r="J27" s="98"/>
      <c r="K27" s="98"/>
      <c r="L27" s="98"/>
    </row>
    <row r="28" spans="1:12" ht="13.5" thickBot="1">
      <c r="A28" s="280">
        <v>16</v>
      </c>
      <c r="B28" s="259" t="s">
        <v>201</v>
      </c>
      <c r="C28" s="406"/>
      <c r="D28" s="261">
        <v>19</v>
      </c>
      <c r="E28" s="382">
        <v>42832</v>
      </c>
      <c r="F28" s="392">
        <v>10000</v>
      </c>
      <c r="G28" s="264">
        <f>SUM(F27:F28)</f>
        <v>20000</v>
      </c>
      <c r="H28" s="73"/>
      <c r="I28" s="73"/>
      <c r="J28" s="73"/>
      <c r="K28" s="73"/>
      <c r="L28" s="73"/>
    </row>
    <row r="29" spans="1:12" ht="12.75">
      <c r="A29" s="265">
        <v>17</v>
      </c>
      <c r="B29" s="141" t="s">
        <v>202</v>
      </c>
      <c r="C29" s="404"/>
      <c r="D29" s="118">
        <v>643</v>
      </c>
      <c r="E29" s="381">
        <v>42835</v>
      </c>
      <c r="F29" s="391">
        <v>10000</v>
      </c>
      <c r="G29" s="94"/>
      <c r="H29" s="73"/>
      <c r="I29" s="73"/>
      <c r="J29" s="73"/>
      <c r="K29" s="73"/>
      <c r="L29" s="73"/>
    </row>
    <row r="30" spans="1:12" ht="23.25" thickBot="1">
      <c r="A30" s="258">
        <v>18</v>
      </c>
      <c r="B30" s="290" t="s">
        <v>203</v>
      </c>
      <c r="C30" s="364"/>
      <c r="D30" s="261">
        <v>162</v>
      </c>
      <c r="E30" s="382">
        <v>42835</v>
      </c>
      <c r="F30" s="392">
        <v>10000</v>
      </c>
      <c r="G30" s="307">
        <f>SUM(F29:F30)</f>
        <v>20000</v>
      </c>
      <c r="H30" s="73"/>
      <c r="I30" s="73"/>
      <c r="J30" s="73"/>
      <c r="K30" s="73"/>
      <c r="L30" s="73"/>
    </row>
    <row r="31" spans="1:12" ht="13.5" thickBot="1">
      <c r="A31" s="266">
        <v>19</v>
      </c>
      <c r="B31" s="267" t="s">
        <v>204</v>
      </c>
      <c r="C31" s="366"/>
      <c r="D31" s="367">
        <v>854976</v>
      </c>
      <c r="E31" s="374">
        <v>42836</v>
      </c>
      <c r="F31" s="393">
        <v>10000</v>
      </c>
      <c r="G31" s="339">
        <f>SUM(F31)</f>
        <v>10000</v>
      </c>
      <c r="H31" s="73"/>
      <c r="I31" s="73"/>
      <c r="J31" s="73"/>
      <c r="K31" s="73"/>
      <c r="L31" s="73"/>
    </row>
    <row r="32" spans="1:12" ht="33.75">
      <c r="A32" s="265">
        <v>20</v>
      </c>
      <c r="B32" s="273" t="s">
        <v>205</v>
      </c>
      <c r="C32" s="390"/>
      <c r="D32" s="118">
        <v>669819</v>
      </c>
      <c r="E32" s="381">
        <v>42837</v>
      </c>
      <c r="F32" s="391">
        <v>10000</v>
      </c>
      <c r="G32" s="74"/>
      <c r="H32" s="73"/>
      <c r="I32" s="73"/>
      <c r="J32" s="73"/>
      <c r="K32" s="73"/>
      <c r="L32" s="73"/>
    </row>
    <row r="33" spans="1:12" ht="33.75">
      <c r="A33" s="22">
        <v>21</v>
      </c>
      <c r="B33" s="18" t="s">
        <v>205</v>
      </c>
      <c r="C33" s="20"/>
      <c r="D33" s="29">
        <v>669813</v>
      </c>
      <c r="E33" s="134">
        <v>42837</v>
      </c>
      <c r="F33" s="132">
        <v>10000</v>
      </c>
      <c r="G33" s="73"/>
      <c r="H33" s="73"/>
      <c r="I33" s="73"/>
      <c r="J33" s="73"/>
      <c r="K33" s="73"/>
      <c r="L33" s="73"/>
    </row>
    <row r="34" spans="1:12" s="53" customFormat="1" ht="33.75">
      <c r="A34" s="22">
        <v>22</v>
      </c>
      <c r="B34" s="18" t="s">
        <v>206</v>
      </c>
      <c r="C34" s="52"/>
      <c r="D34" s="29">
        <v>39</v>
      </c>
      <c r="E34" s="134">
        <v>42837</v>
      </c>
      <c r="F34" s="132">
        <v>10000</v>
      </c>
      <c r="G34" s="94"/>
      <c r="H34" s="89"/>
      <c r="I34" s="89"/>
      <c r="J34" s="89"/>
      <c r="K34" s="89"/>
      <c r="L34" s="89"/>
    </row>
    <row r="35" spans="1:12" s="53" customFormat="1" ht="13.5" thickBot="1">
      <c r="A35" s="280">
        <v>23</v>
      </c>
      <c r="B35" s="290" t="s">
        <v>207</v>
      </c>
      <c r="C35" s="407"/>
      <c r="D35" s="261">
        <v>22</v>
      </c>
      <c r="E35" s="382">
        <v>42836</v>
      </c>
      <c r="F35" s="392">
        <v>10000</v>
      </c>
      <c r="G35" s="264">
        <f>SUM(F32:F35)</f>
        <v>40000</v>
      </c>
      <c r="H35" s="89"/>
      <c r="I35" s="89"/>
      <c r="J35" s="89"/>
      <c r="K35" s="89"/>
      <c r="L35" s="89"/>
    </row>
    <row r="36" spans="1:12" s="53" customFormat="1" ht="22.5">
      <c r="A36" s="112">
        <v>24</v>
      </c>
      <c r="B36" s="273" t="s">
        <v>208</v>
      </c>
      <c r="C36" s="365"/>
      <c r="D36" s="118">
        <v>2369</v>
      </c>
      <c r="E36" s="381">
        <v>42838</v>
      </c>
      <c r="F36" s="391">
        <v>10000</v>
      </c>
      <c r="G36" s="93"/>
      <c r="H36" s="89"/>
      <c r="I36" s="89"/>
      <c r="J36" s="89"/>
      <c r="K36" s="89"/>
      <c r="L36" s="89"/>
    </row>
    <row r="37" spans="1:12" s="53" customFormat="1" ht="13.5" thickBot="1">
      <c r="A37" s="258">
        <v>25</v>
      </c>
      <c r="B37" s="290" t="s">
        <v>209</v>
      </c>
      <c r="C37" s="407"/>
      <c r="D37" s="261">
        <v>5</v>
      </c>
      <c r="E37" s="382">
        <v>42837</v>
      </c>
      <c r="F37" s="392">
        <v>10000</v>
      </c>
      <c r="G37" s="264">
        <f>SUM(F36:F37)</f>
        <v>20000</v>
      </c>
      <c r="H37" s="89"/>
      <c r="I37" s="89"/>
      <c r="J37" s="89"/>
      <c r="K37" s="89"/>
      <c r="L37" s="89"/>
    </row>
    <row r="38" spans="1:12" s="53" customFormat="1" ht="16.5" customHeight="1">
      <c r="A38" s="265">
        <v>26</v>
      </c>
      <c r="B38" s="113" t="s">
        <v>210</v>
      </c>
      <c r="C38" s="365"/>
      <c r="D38" s="118">
        <v>86</v>
      </c>
      <c r="E38" s="381">
        <v>42842</v>
      </c>
      <c r="F38" s="391">
        <v>10000</v>
      </c>
      <c r="G38" s="93"/>
      <c r="H38" s="89"/>
      <c r="I38" s="89"/>
      <c r="J38" s="89"/>
      <c r="K38" s="89"/>
      <c r="L38" s="89"/>
    </row>
    <row r="39" spans="1:12" s="53" customFormat="1" ht="30.75">
      <c r="A39" s="22">
        <v>27</v>
      </c>
      <c r="B39" s="18" t="s">
        <v>211</v>
      </c>
      <c r="C39" s="52"/>
      <c r="D39" s="29">
        <v>219783</v>
      </c>
      <c r="E39" s="134">
        <v>42842</v>
      </c>
      <c r="F39" s="132">
        <v>10000</v>
      </c>
      <c r="G39" s="94"/>
      <c r="H39" s="89"/>
      <c r="I39" s="89"/>
      <c r="J39" s="89"/>
      <c r="K39" s="89"/>
      <c r="L39" s="89"/>
    </row>
    <row r="40" spans="1:12" s="53" customFormat="1" ht="33.75">
      <c r="A40" s="22">
        <v>28</v>
      </c>
      <c r="B40" s="18" t="s">
        <v>212</v>
      </c>
      <c r="C40" s="52"/>
      <c r="D40" s="29">
        <v>856</v>
      </c>
      <c r="E40" s="134">
        <v>42839</v>
      </c>
      <c r="F40" s="132">
        <v>10000</v>
      </c>
      <c r="G40" s="91"/>
      <c r="H40" s="89"/>
      <c r="I40" s="89"/>
      <c r="J40" s="89"/>
      <c r="K40" s="89"/>
      <c r="L40" s="89"/>
    </row>
    <row r="41" spans="1:12" s="53" customFormat="1" ht="34.5" thickBot="1">
      <c r="A41" s="280">
        <v>29</v>
      </c>
      <c r="B41" s="290" t="s">
        <v>213</v>
      </c>
      <c r="C41" s="407"/>
      <c r="D41" s="261">
        <v>206</v>
      </c>
      <c r="E41" s="382">
        <v>42842</v>
      </c>
      <c r="F41" s="392">
        <v>10000</v>
      </c>
      <c r="G41" s="264">
        <f>SUM(F38:F41)</f>
        <v>40000</v>
      </c>
      <c r="H41" s="89"/>
      <c r="I41" s="89"/>
      <c r="J41" s="89"/>
      <c r="K41" s="89"/>
      <c r="L41" s="89"/>
    </row>
    <row r="42" spans="1:12" s="53" customFormat="1" ht="33.75">
      <c r="A42" s="112">
        <v>30</v>
      </c>
      <c r="B42" s="273" t="s">
        <v>214</v>
      </c>
      <c r="C42" s="365"/>
      <c r="D42" s="118">
        <v>3</v>
      </c>
      <c r="E42" s="381">
        <v>42843</v>
      </c>
      <c r="F42" s="391">
        <v>10000</v>
      </c>
      <c r="G42" s="252"/>
      <c r="H42" s="89"/>
      <c r="I42" s="89"/>
      <c r="J42" s="89"/>
      <c r="K42" s="89"/>
      <c r="L42" s="89"/>
    </row>
    <row r="43" spans="1:12" s="53" customFormat="1" ht="23.25" thickBot="1">
      <c r="A43" s="258">
        <v>31</v>
      </c>
      <c r="B43" s="310" t="s">
        <v>215</v>
      </c>
      <c r="C43" s="369" t="s">
        <v>216</v>
      </c>
      <c r="D43" s="261">
        <v>493</v>
      </c>
      <c r="E43" s="382">
        <v>42821</v>
      </c>
      <c r="F43" s="409">
        <v>10000</v>
      </c>
      <c r="G43" s="306">
        <f>SUM(F42:F43)</f>
        <v>20000</v>
      </c>
      <c r="H43" s="89"/>
      <c r="I43" s="89"/>
      <c r="J43" s="89"/>
      <c r="K43" s="89"/>
      <c r="L43" s="89"/>
    </row>
    <row r="44" spans="1:12" s="53" customFormat="1" ht="22.5">
      <c r="A44" s="265">
        <v>32</v>
      </c>
      <c r="B44" s="273" t="s">
        <v>217</v>
      </c>
      <c r="C44" s="365"/>
      <c r="D44" s="118">
        <v>255</v>
      </c>
      <c r="E44" s="381">
        <v>42844</v>
      </c>
      <c r="F44" s="391">
        <v>10000</v>
      </c>
      <c r="G44" s="253"/>
      <c r="H44" s="89"/>
      <c r="I44" s="89"/>
      <c r="J44" s="89"/>
      <c r="K44" s="89"/>
      <c r="L44" s="89"/>
    </row>
    <row r="45" spans="1:12" s="53" customFormat="1" ht="12.75">
      <c r="A45" s="22">
        <v>33</v>
      </c>
      <c r="B45" s="18" t="s">
        <v>218</v>
      </c>
      <c r="C45" s="138"/>
      <c r="D45" s="29">
        <v>686</v>
      </c>
      <c r="E45" s="134">
        <v>42844</v>
      </c>
      <c r="F45" s="132">
        <v>10000</v>
      </c>
      <c r="G45" s="93"/>
      <c r="H45" s="408"/>
      <c r="I45" s="231"/>
      <c r="J45" s="231"/>
      <c r="K45" s="283"/>
      <c r="L45" s="283"/>
    </row>
    <row r="46" spans="1:12" s="53" customFormat="1" ht="12.75">
      <c r="A46" s="22">
        <v>34</v>
      </c>
      <c r="B46" s="217" t="s">
        <v>144</v>
      </c>
      <c r="C46" s="52"/>
      <c r="D46" s="29">
        <v>478</v>
      </c>
      <c r="E46" s="134">
        <v>42844</v>
      </c>
      <c r="F46" s="132">
        <v>10000</v>
      </c>
      <c r="G46" s="410"/>
      <c r="H46" s="89"/>
      <c r="I46" s="89"/>
      <c r="J46" s="89"/>
      <c r="K46" s="89"/>
      <c r="L46" s="89"/>
    </row>
    <row r="47" spans="1:12" s="53" customFormat="1" ht="22.5">
      <c r="A47" s="32">
        <v>35</v>
      </c>
      <c r="B47" s="18" t="s">
        <v>103</v>
      </c>
      <c r="C47" s="499" t="s">
        <v>219</v>
      </c>
      <c r="D47" s="29">
        <v>10972</v>
      </c>
      <c r="E47" s="134">
        <v>42717</v>
      </c>
      <c r="F47" s="132">
        <v>10000</v>
      </c>
      <c r="G47" s="411"/>
      <c r="H47" s="240"/>
      <c r="I47" s="218"/>
      <c r="J47" s="218"/>
      <c r="K47" s="218"/>
      <c r="L47" s="218"/>
    </row>
    <row r="48" spans="1:12" s="53" customFormat="1" ht="23.25" thickBot="1">
      <c r="A48" s="258">
        <v>36</v>
      </c>
      <c r="B48" s="290" t="s">
        <v>103</v>
      </c>
      <c r="C48" s="500" t="s">
        <v>220</v>
      </c>
      <c r="D48" s="261">
        <v>10963</v>
      </c>
      <c r="E48" s="382">
        <v>42717</v>
      </c>
      <c r="F48" s="392">
        <v>10000</v>
      </c>
      <c r="G48" s="412">
        <f>SUM(F44:F48)</f>
        <v>50000</v>
      </c>
      <c r="H48" s="89"/>
      <c r="I48" s="89"/>
      <c r="J48" s="89"/>
      <c r="K48" s="89"/>
      <c r="L48" s="89"/>
    </row>
    <row r="49" spans="1:12" s="49" customFormat="1" ht="22.5">
      <c r="A49" s="112">
        <v>37</v>
      </c>
      <c r="B49" s="113" t="s">
        <v>221</v>
      </c>
      <c r="C49" s="416" t="s">
        <v>222</v>
      </c>
      <c r="D49" s="118">
        <v>325382</v>
      </c>
      <c r="E49" s="381">
        <v>42846</v>
      </c>
      <c r="F49" s="415">
        <v>-40000</v>
      </c>
      <c r="G49" s="94"/>
      <c r="H49" s="417" t="s">
        <v>100</v>
      </c>
      <c r="I49" s="930" t="s">
        <v>223</v>
      </c>
      <c r="J49" s="930"/>
      <c r="K49" s="930"/>
      <c r="L49" s="150"/>
    </row>
    <row r="50" spans="1:12" s="49" customFormat="1" ht="12.75">
      <c r="A50" s="164">
        <v>38</v>
      </c>
      <c r="B50" s="63" t="s">
        <v>224</v>
      </c>
      <c r="C50" s="153"/>
      <c r="D50" s="147">
        <v>5804</v>
      </c>
      <c r="E50" s="413">
        <v>42846</v>
      </c>
      <c r="F50" s="414">
        <v>10000</v>
      </c>
      <c r="G50" s="95"/>
      <c r="H50" s="150"/>
      <c r="I50" s="150"/>
      <c r="J50" s="150"/>
      <c r="K50" s="150"/>
      <c r="L50" s="150"/>
    </row>
    <row r="51" spans="1:12" s="154" customFormat="1" ht="12.75">
      <c r="A51" s="151">
        <v>39</v>
      </c>
      <c r="B51" s="63" t="s">
        <v>225</v>
      </c>
      <c r="C51" s="153"/>
      <c r="D51" s="147">
        <v>118</v>
      </c>
      <c r="E51" s="413">
        <v>42846</v>
      </c>
      <c r="F51" s="414">
        <v>10000</v>
      </c>
      <c r="G51" s="91"/>
      <c r="H51" s="156"/>
      <c r="I51" s="156"/>
      <c r="J51" s="156"/>
      <c r="K51" s="156"/>
      <c r="L51" s="156"/>
    </row>
    <row r="52" spans="1:12" s="177" customFormat="1" ht="13.5" thickBot="1">
      <c r="A52" s="357">
        <v>40</v>
      </c>
      <c r="B52" s="310" t="s">
        <v>226</v>
      </c>
      <c r="C52" s="418"/>
      <c r="D52" s="419">
        <v>141</v>
      </c>
      <c r="E52" s="420">
        <v>42846</v>
      </c>
      <c r="F52" s="421">
        <v>10000</v>
      </c>
      <c r="G52" s="298">
        <f>SUM(F49:F52)</f>
        <v>-10000</v>
      </c>
      <c r="H52" s="184"/>
      <c r="I52" s="184"/>
      <c r="J52" s="184"/>
      <c r="K52" s="184"/>
      <c r="L52" s="184"/>
    </row>
    <row r="53" spans="1:12" ht="22.5">
      <c r="A53" s="112">
        <v>41</v>
      </c>
      <c r="B53" s="273" t="s">
        <v>227</v>
      </c>
      <c r="C53" s="390"/>
      <c r="D53" s="118">
        <v>948</v>
      </c>
      <c r="E53" s="381">
        <v>42849</v>
      </c>
      <c r="F53" s="391">
        <v>10000</v>
      </c>
      <c r="G53" s="156"/>
      <c r="H53" s="73"/>
      <c r="I53" s="73"/>
      <c r="J53" s="73"/>
      <c r="K53" s="73"/>
      <c r="L53" s="73"/>
    </row>
    <row r="54" spans="1:12" ht="29.25">
      <c r="A54" s="22">
        <v>42</v>
      </c>
      <c r="B54" s="50" t="s">
        <v>228</v>
      </c>
      <c r="C54" s="20"/>
      <c r="D54" s="29">
        <v>16</v>
      </c>
      <c r="E54" s="134">
        <v>42849</v>
      </c>
      <c r="F54" s="132">
        <v>10000</v>
      </c>
      <c r="G54" s="156"/>
      <c r="H54" s="73"/>
      <c r="I54" s="73"/>
      <c r="J54" s="73"/>
      <c r="K54" s="73"/>
      <c r="L54" s="73"/>
    </row>
    <row r="55" spans="1:12" ht="34.5" thickBot="1">
      <c r="A55" s="258">
        <v>43</v>
      </c>
      <c r="B55" s="290" t="s">
        <v>229</v>
      </c>
      <c r="C55" s="364"/>
      <c r="D55" s="261">
        <v>55</v>
      </c>
      <c r="E55" s="382">
        <v>42849</v>
      </c>
      <c r="F55" s="392">
        <v>10000</v>
      </c>
      <c r="G55" s="278">
        <f>SUM(F53:F55)</f>
        <v>30000</v>
      </c>
      <c r="H55" s="73"/>
      <c r="I55" s="73"/>
      <c r="J55" s="73"/>
      <c r="K55" s="73"/>
      <c r="L55" s="73"/>
    </row>
    <row r="56" spans="1:12" ht="12.75">
      <c r="A56" s="112">
        <v>44</v>
      </c>
      <c r="B56" s="273" t="s">
        <v>230</v>
      </c>
      <c r="C56" s="390"/>
      <c r="D56" s="118">
        <v>1145</v>
      </c>
      <c r="E56" s="381">
        <v>42850</v>
      </c>
      <c r="F56" s="391">
        <v>10000</v>
      </c>
      <c r="G56" s="156"/>
      <c r="H56" s="73"/>
      <c r="I56" s="73"/>
      <c r="J56" s="73"/>
      <c r="K56" s="73"/>
      <c r="L56" s="73"/>
    </row>
    <row r="57" spans="1:12" ht="12.75">
      <c r="A57" s="22">
        <v>45</v>
      </c>
      <c r="B57" s="63" t="s">
        <v>231</v>
      </c>
      <c r="C57" s="21" t="s">
        <v>320</v>
      </c>
      <c r="D57" s="29">
        <v>557</v>
      </c>
      <c r="E57" s="134">
        <v>42850</v>
      </c>
      <c r="F57" s="132">
        <v>10000</v>
      </c>
      <c r="G57" s="156"/>
      <c r="H57" s="73"/>
      <c r="I57" s="73"/>
      <c r="J57" s="73"/>
      <c r="K57" s="73"/>
      <c r="L57" s="73"/>
    </row>
    <row r="58" spans="1:12" ht="12.75">
      <c r="A58" s="22">
        <v>46</v>
      </c>
      <c r="B58" s="18" t="s">
        <v>232</v>
      </c>
      <c r="C58" s="21"/>
      <c r="D58" s="29">
        <v>188</v>
      </c>
      <c r="E58" s="134">
        <v>42850</v>
      </c>
      <c r="F58" s="132">
        <v>10000</v>
      </c>
      <c r="G58" s="156"/>
      <c r="H58" s="73"/>
      <c r="I58" s="73"/>
      <c r="J58" s="73"/>
      <c r="K58" s="73"/>
      <c r="L58" s="73"/>
    </row>
    <row r="59" spans="1:12" ht="23.25" thickBot="1">
      <c r="A59" s="258">
        <v>47</v>
      </c>
      <c r="B59" s="290" t="s">
        <v>233</v>
      </c>
      <c r="C59" s="300"/>
      <c r="D59" s="261">
        <v>1504</v>
      </c>
      <c r="E59" s="382">
        <v>42850</v>
      </c>
      <c r="F59" s="392">
        <v>10000</v>
      </c>
      <c r="G59" s="278">
        <f>SUM(F56:F59)</f>
        <v>40000</v>
      </c>
      <c r="H59" s="73"/>
      <c r="I59" s="73"/>
      <c r="J59" s="73"/>
      <c r="K59" s="73"/>
      <c r="L59" s="73"/>
    </row>
    <row r="60" spans="1:12" ht="12.75">
      <c r="A60" s="112">
        <v>48</v>
      </c>
      <c r="B60" s="141" t="s">
        <v>234</v>
      </c>
      <c r="C60" s="299" t="s">
        <v>235</v>
      </c>
      <c r="D60" s="118">
        <v>2050</v>
      </c>
      <c r="E60" s="381">
        <v>42851</v>
      </c>
      <c r="F60" s="391">
        <v>10000</v>
      </c>
      <c r="G60" s="156"/>
      <c r="H60" s="73"/>
      <c r="I60" s="73"/>
      <c r="J60" s="73"/>
      <c r="K60" s="73"/>
      <c r="L60" s="73"/>
    </row>
    <row r="61" spans="1:12" ht="13.5" thickBot="1">
      <c r="A61" s="258">
        <v>49</v>
      </c>
      <c r="B61" s="259" t="s">
        <v>234</v>
      </c>
      <c r="C61" s="300" t="s">
        <v>235</v>
      </c>
      <c r="D61" s="261">
        <v>2051</v>
      </c>
      <c r="E61" s="382">
        <v>42851</v>
      </c>
      <c r="F61" s="392">
        <v>10000</v>
      </c>
      <c r="G61" s="278">
        <f>SUM(F60:F61)</f>
        <v>20000</v>
      </c>
      <c r="H61" s="73"/>
      <c r="I61" s="73"/>
      <c r="J61" s="73"/>
      <c r="K61" s="73"/>
      <c r="L61" s="73"/>
    </row>
    <row r="62" spans="1:12" ht="12.75">
      <c r="A62" s="112">
        <v>50</v>
      </c>
      <c r="B62" s="273" t="s">
        <v>236</v>
      </c>
      <c r="C62" s="390"/>
      <c r="D62" s="118">
        <v>29458</v>
      </c>
      <c r="E62" s="381">
        <v>42852</v>
      </c>
      <c r="F62" s="391">
        <v>10000</v>
      </c>
      <c r="G62" s="156"/>
      <c r="H62" s="73"/>
      <c r="I62" s="73"/>
      <c r="J62" s="73"/>
      <c r="K62" s="73"/>
      <c r="L62" s="73"/>
    </row>
    <row r="63" spans="1:12" ht="13.5" thickBot="1">
      <c r="A63" s="258">
        <v>51</v>
      </c>
      <c r="B63" s="290" t="s">
        <v>237</v>
      </c>
      <c r="C63" s="364"/>
      <c r="D63" s="261">
        <v>848</v>
      </c>
      <c r="E63" s="382">
        <v>42852</v>
      </c>
      <c r="F63" s="392">
        <v>10000</v>
      </c>
      <c r="G63" s="278">
        <f>SUM(F62:F63)</f>
        <v>20000</v>
      </c>
      <c r="H63" s="73"/>
      <c r="I63" s="73"/>
      <c r="J63" s="73"/>
      <c r="K63" s="73"/>
      <c r="L63" s="73"/>
    </row>
    <row r="64" spans="1:12" s="177" customFormat="1" ht="12.75">
      <c r="A64" s="112">
        <v>52</v>
      </c>
      <c r="B64" s="273"/>
      <c r="C64" s="390"/>
      <c r="D64" s="118"/>
      <c r="E64" s="381"/>
      <c r="F64" s="391"/>
      <c r="G64" s="488">
        <f>SUM(G14:G63)</f>
        <v>450000</v>
      </c>
      <c r="H64" s="184"/>
      <c r="I64" s="184"/>
      <c r="J64" s="184"/>
      <c r="K64" s="184"/>
      <c r="L64" s="184"/>
    </row>
    <row r="65" spans="1:12" s="177" customFormat="1" ht="12.75">
      <c r="A65" s="489">
        <v>53</v>
      </c>
      <c r="B65" s="18"/>
      <c r="C65" s="20"/>
      <c r="D65" s="185"/>
      <c r="E65" s="490"/>
      <c r="F65" s="491"/>
      <c r="G65" s="492"/>
      <c r="H65" s="184"/>
      <c r="I65" s="184"/>
      <c r="J65" s="184"/>
      <c r="K65" s="184"/>
      <c r="L65" s="184"/>
    </row>
    <row r="66" spans="1:12" s="177" customFormat="1" ht="12.75">
      <c r="A66" s="489">
        <v>54</v>
      </c>
      <c r="B66" s="18"/>
      <c r="C66" s="20"/>
      <c r="D66" s="185"/>
      <c r="E66" s="490"/>
      <c r="F66" s="491"/>
      <c r="G66" s="187"/>
      <c r="H66" s="184"/>
      <c r="I66" s="184"/>
      <c r="J66" s="184"/>
      <c r="K66" s="184"/>
      <c r="L66" s="184"/>
    </row>
    <row r="67" spans="1:12" s="177" customFormat="1" ht="12.75">
      <c r="A67" s="489">
        <v>55</v>
      </c>
      <c r="B67" s="18"/>
      <c r="C67" s="20"/>
      <c r="D67" s="185"/>
      <c r="E67" s="490"/>
      <c r="F67" s="491"/>
      <c r="G67" s="184"/>
      <c r="H67" s="184"/>
      <c r="I67" s="184"/>
      <c r="J67" s="184"/>
      <c r="K67" s="184"/>
      <c r="L67" s="184"/>
    </row>
    <row r="68" spans="1:12" s="177" customFormat="1" ht="12.75">
      <c r="A68" s="489">
        <v>56</v>
      </c>
      <c r="B68" s="18"/>
      <c r="C68" s="20"/>
      <c r="D68" s="185"/>
      <c r="E68" s="490"/>
      <c r="F68" s="491"/>
      <c r="G68" s="184"/>
      <c r="H68" s="184"/>
      <c r="I68" s="184"/>
      <c r="J68" s="184"/>
      <c r="K68" s="184"/>
      <c r="L68" s="184"/>
    </row>
    <row r="69" spans="1:12" s="177" customFormat="1" ht="12.75">
      <c r="A69" s="489">
        <v>57</v>
      </c>
      <c r="B69" s="18"/>
      <c r="C69" s="20"/>
      <c r="D69" s="185"/>
      <c r="E69" s="490"/>
      <c r="F69" s="491"/>
      <c r="G69" s="184"/>
      <c r="H69" s="184"/>
      <c r="I69" s="184"/>
      <c r="J69" s="184"/>
      <c r="K69" s="184"/>
      <c r="L69" s="184"/>
    </row>
    <row r="70" spans="1:12" s="53" customFormat="1" ht="8.25">
      <c r="A70" s="110">
        <v>58</v>
      </c>
      <c r="B70" s="107"/>
      <c r="C70" s="52"/>
      <c r="D70" s="176"/>
      <c r="E70" s="422"/>
      <c r="F70" s="423"/>
      <c r="G70" s="89"/>
      <c r="H70" s="89"/>
      <c r="I70" s="89"/>
      <c r="J70" s="89"/>
      <c r="K70" s="89"/>
      <c r="L70" s="89"/>
    </row>
    <row r="71" spans="1:12" s="53" customFormat="1" ht="8.25">
      <c r="A71" s="110">
        <v>59</v>
      </c>
      <c r="B71" s="107"/>
      <c r="C71" s="52"/>
      <c r="D71" s="176"/>
      <c r="E71" s="422"/>
      <c r="F71" s="423"/>
      <c r="G71" s="89"/>
      <c r="H71" s="89"/>
      <c r="I71" s="89"/>
      <c r="J71" s="89"/>
      <c r="K71" s="89"/>
      <c r="L71" s="89"/>
    </row>
    <row r="72" spans="1:12" s="53" customFormat="1" ht="9">
      <c r="A72" s="110">
        <v>60</v>
      </c>
      <c r="B72" s="107"/>
      <c r="C72" s="424"/>
      <c r="D72" s="176"/>
      <c r="E72" s="422"/>
      <c r="F72" s="423"/>
      <c r="G72" s="111"/>
      <c r="H72" s="89"/>
      <c r="I72" s="89"/>
      <c r="J72" s="89"/>
      <c r="K72" s="89"/>
      <c r="L72" s="89"/>
    </row>
    <row r="73" spans="1:12" s="53" customFormat="1" ht="9">
      <c r="A73" s="110">
        <v>61</v>
      </c>
      <c r="B73" s="107"/>
      <c r="C73" s="424"/>
      <c r="D73" s="176"/>
      <c r="E73" s="422"/>
      <c r="F73" s="425"/>
      <c r="G73" s="111"/>
      <c r="H73" s="426"/>
      <c r="I73" s="427"/>
      <c r="J73" s="426"/>
      <c r="K73" s="426"/>
      <c r="L73" s="89"/>
    </row>
    <row r="74" spans="1:12" s="53" customFormat="1" ht="8.25">
      <c r="A74" s="110">
        <v>62</v>
      </c>
      <c r="B74" s="107"/>
      <c r="C74" s="52"/>
      <c r="D74" s="176"/>
      <c r="E74" s="422"/>
      <c r="F74" s="423"/>
      <c r="G74" s="111"/>
      <c r="H74" s="89"/>
      <c r="I74" s="89"/>
      <c r="J74" s="89"/>
      <c r="K74" s="89"/>
      <c r="L74" s="89"/>
    </row>
    <row r="75" spans="1:12" s="53" customFormat="1" ht="8.25">
      <c r="A75" s="110">
        <v>63</v>
      </c>
      <c r="B75" s="107"/>
      <c r="C75" s="52"/>
      <c r="D75" s="176"/>
      <c r="E75" s="422"/>
      <c r="F75" s="423"/>
      <c r="G75" s="111"/>
      <c r="H75" s="89"/>
      <c r="I75" s="89"/>
      <c r="J75" s="89"/>
      <c r="K75" s="89"/>
      <c r="L75" s="89"/>
    </row>
    <row r="76" spans="1:12" s="53" customFormat="1" ht="8.25">
      <c r="A76" s="110">
        <v>64</v>
      </c>
      <c r="B76" s="107"/>
      <c r="C76" s="52"/>
      <c r="D76" s="176"/>
      <c r="E76" s="422"/>
      <c r="F76" s="423"/>
      <c r="G76" s="111"/>
      <c r="H76" s="89"/>
      <c r="I76" s="89"/>
      <c r="J76" s="89"/>
      <c r="K76" s="89"/>
      <c r="L76" s="89"/>
    </row>
    <row r="77" spans="1:12" s="53" customFormat="1" ht="13.5" customHeight="1">
      <c r="A77" s="110">
        <v>65</v>
      </c>
      <c r="B77" s="107"/>
      <c r="C77" s="52"/>
      <c r="D77" s="176"/>
      <c r="E77" s="422"/>
      <c r="F77" s="423"/>
      <c r="G77" s="111"/>
      <c r="H77" s="89"/>
      <c r="I77" s="89"/>
      <c r="J77" s="89"/>
      <c r="K77" s="89"/>
      <c r="L77" s="89"/>
    </row>
    <row r="78" spans="1:12" s="53" customFormat="1" ht="13.5" customHeight="1">
      <c r="A78" s="110">
        <v>66</v>
      </c>
      <c r="B78" s="107"/>
      <c r="C78" s="52"/>
      <c r="D78" s="176"/>
      <c r="E78" s="422"/>
      <c r="F78" s="423"/>
      <c r="G78" s="111"/>
      <c r="H78" s="89"/>
      <c r="I78" s="89"/>
      <c r="J78" s="89"/>
      <c r="K78" s="89"/>
      <c r="L78" s="89"/>
    </row>
    <row r="79" spans="1:12" s="53" customFormat="1" ht="13.5" customHeight="1">
      <c r="A79" s="110">
        <v>67</v>
      </c>
      <c r="B79" s="107"/>
      <c r="C79" s="52"/>
      <c r="D79" s="176"/>
      <c r="E79" s="422"/>
      <c r="F79" s="423"/>
      <c r="G79" s="111"/>
      <c r="H79" s="89"/>
      <c r="I79" s="89"/>
      <c r="J79" s="89"/>
      <c r="K79" s="89"/>
      <c r="L79" s="89"/>
    </row>
    <row r="80" spans="1:12" s="53" customFormat="1" ht="8.25">
      <c r="A80" s="110">
        <v>68</v>
      </c>
      <c r="B80" s="107"/>
      <c r="C80" s="52"/>
      <c r="D80" s="176"/>
      <c r="E80" s="422"/>
      <c r="F80" s="423"/>
      <c r="G80" s="111"/>
      <c r="H80" s="89"/>
      <c r="I80" s="89"/>
      <c r="J80" s="89"/>
      <c r="K80" s="89"/>
      <c r="L80" s="89"/>
    </row>
    <row r="81" spans="1:12" s="53" customFormat="1" ht="8.25">
      <c r="A81" s="110">
        <v>69</v>
      </c>
      <c r="B81" s="107"/>
      <c r="C81" s="52"/>
      <c r="D81" s="176"/>
      <c r="E81" s="422"/>
      <c r="F81" s="423"/>
      <c r="G81" s="111"/>
      <c r="H81" s="89"/>
      <c r="I81" s="89"/>
      <c r="J81" s="89"/>
      <c r="K81" s="89"/>
      <c r="L81" s="89"/>
    </row>
    <row r="82" spans="1:12" s="53" customFormat="1" ht="9">
      <c r="A82" s="110">
        <v>70</v>
      </c>
      <c r="B82" s="107"/>
      <c r="C82" s="52"/>
      <c r="D82" s="176"/>
      <c r="E82" s="422"/>
      <c r="F82" s="425"/>
      <c r="G82" s="111"/>
      <c r="H82" s="426"/>
      <c r="I82" s="427"/>
      <c r="J82" s="426"/>
      <c r="K82" s="426"/>
      <c r="L82" s="89"/>
    </row>
    <row r="83" spans="1:12" s="53" customFormat="1" ht="8.25">
      <c r="A83" s="110">
        <v>71</v>
      </c>
      <c r="B83" s="107"/>
      <c r="C83" s="52"/>
      <c r="D83" s="176"/>
      <c r="E83" s="422"/>
      <c r="F83" s="423"/>
      <c r="G83" s="111"/>
      <c r="H83" s="89"/>
      <c r="I83" s="89"/>
      <c r="J83" s="89"/>
      <c r="K83" s="89"/>
      <c r="L83" s="89"/>
    </row>
    <row r="84" spans="1:12" s="53" customFormat="1" ht="9">
      <c r="A84" s="110">
        <v>72</v>
      </c>
      <c r="B84" s="107"/>
      <c r="C84" s="52"/>
      <c r="D84" s="176"/>
      <c r="E84" s="422"/>
      <c r="F84" s="425"/>
      <c r="G84" s="111"/>
      <c r="H84" s="426"/>
      <c r="I84" s="427"/>
      <c r="J84" s="426"/>
      <c r="K84" s="426"/>
      <c r="L84" s="89"/>
    </row>
    <row r="85" spans="1:12" s="53" customFormat="1" ht="8.25">
      <c r="A85" s="110">
        <v>73</v>
      </c>
      <c r="B85" s="107"/>
      <c r="C85" s="52"/>
      <c r="D85" s="176"/>
      <c r="E85" s="422"/>
      <c r="F85" s="423"/>
      <c r="G85" s="111"/>
      <c r="H85" s="89"/>
      <c r="I85" s="89"/>
      <c r="J85" s="89"/>
      <c r="K85" s="89"/>
      <c r="L85" s="89"/>
    </row>
    <row r="86" spans="1:12" s="53" customFormat="1" ht="8.25">
      <c r="A86" s="110">
        <v>74</v>
      </c>
      <c r="B86" s="107"/>
      <c r="C86" s="52"/>
      <c r="D86" s="176"/>
      <c r="E86" s="422"/>
      <c r="F86" s="423"/>
      <c r="G86" s="111"/>
      <c r="H86" s="89"/>
      <c r="I86" s="89"/>
      <c r="J86" s="89"/>
      <c r="K86" s="89"/>
      <c r="L86" s="89"/>
    </row>
    <row r="87" spans="1:12" s="53" customFormat="1" ht="8.25">
      <c r="A87" s="110">
        <v>75</v>
      </c>
      <c r="B87" s="107"/>
      <c r="C87" s="52"/>
      <c r="D87" s="176"/>
      <c r="E87" s="422"/>
      <c r="F87" s="423"/>
      <c r="G87" s="111"/>
      <c r="H87" s="89"/>
      <c r="I87" s="89"/>
      <c r="J87" s="89"/>
      <c r="K87" s="89"/>
      <c r="L87" s="89"/>
    </row>
    <row r="88" spans="1:12" s="53" customFormat="1" ht="8.25">
      <c r="A88" s="110">
        <v>76</v>
      </c>
      <c r="B88" s="107"/>
      <c r="C88" s="52"/>
      <c r="D88" s="176"/>
      <c r="E88" s="422"/>
      <c r="F88" s="423"/>
      <c r="G88" s="111"/>
      <c r="H88" s="89"/>
      <c r="I88" s="89"/>
      <c r="J88" s="89"/>
      <c r="K88" s="89"/>
      <c r="L88" s="89"/>
    </row>
    <row r="89" spans="1:12" s="53" customFormat="1" ht="8.25">
      <c r="A89" s="110">
        <v>77</v>
      </c>
      <c r="B89" s="107"/>
      <c r="C89" s="52"/>
      <c r="D89" s="176"/>
      <c r="E89" s="422"/>
      <c r="F89" s="423"/>
      <c r="G89" s="111"/>
      <c r="H89" s="89"/>
      <c r="I89" s="89"/>
      <c r="J89" s="89"/>
      <c r="K89" s="89"/>
      <c r="L89" s="89"/>
    </row>
    <row r="90" spans="1:12" s="53" customFormat="1" ht="8.25">
      <c r="A90" s="110">
        <v>78</v>
      </c>
      <c r="B90" s="107"/>
      <c r="C90" s="52"/>
      <c r="D90" s="176"/>
      <c r="E90" s="422"/>
      <c r="F90" s="423"/>
      <c r="G90" s="111"/>
      <c r="H90" s="89"/>
      <c r="I90" s="89"/>
      <c r="J90" s="89"/>
      <c r="K90" s="89"/>
      <c r="L90" s="89"/>
    </row>
    <row r="91" spans="1:12" s="53" customFormat="1" ht="8.25">
      <c r="A91" s="110">
        <v>79</v>
      </c>
      <c r="B91" s="107"/>
      <c r="C91" s="52"/>
      <c r="D91" s="176"/>
      <c r="E91" s="422"/>
      <c r="F91" s="423"/>
      <c r="G91" s="111"/>
      <c r="H91" s="89"/>
      <c r="I91" s="89"/>
      <c r="J91" s="89"/>
      <c r="K91" s="89"/>
      <c r="L91" s="89"/>
    </row>
    <row r="92" spans="1:12" s="53" customFormat="1" ht="8.25">
      <c r="A92" s="110">
        <v>80</v>
      </c>
      <c r="B92" s="107"/>
      <c r="C92" s="52"/>
      <c r="D92" s="176"/>
      <c r="E92" s="422"/>
      <c r="F92" s="423"/>
      <c r="G92" s="111"/>
      <c r="H92" s="89"/>
      <c r="I92" s="89"/>
      <c r="J92" s="89"/>
      <c r="K92" s="89"/>
      <c r="L92" s="89"/>
    </row>
    <row r="93" spans="1:12" s="53" customFormat="1" ht="8.25">
      <c r="A93" s="110">
        <v>81</v>
      </c>
      <c r="B93" s="107"/>
      <c r="C93" s="52"/>
      <c r="D93" s="176"/>
      <c r="E93" s="422"/>
      <c r="F93" s="423"/>
      <c r="G93" s="111"/>
      <c r="H93" s="89"/>
      <c r="I93" s="89"/>
      <c r="J93" s="89"/>
      <c r="K93" s="89"/>
      <c r="L93" s="89"/>
    </row>
    <row r="94" spans="1:12" s="53" customFormat="1" ht="9">
      <c r="A94" s="110">
        <v>82</v>
      </c>
      <c r="B94" s="107"/>
      <c r="C94" s="424"/>
      <c r="D94" s="176"/>
      <c r="E94" s="422"/>
      <c r="F94" s="428"/>
      <c r="G94" s="111"/>
      <c r="H94" s="89"/>
      <c r="I94" s="89"/>
      <c r="J94" s="89"/>
      <c r="K94" s="89"/>
      <c r="L94" s="89"/>
    </row>
    <row r="95" spans="1:12" s="53" customFormat="1" ht="8.25">
      <c r="A95" s="110"/>
      <c r="B95" s="107"/>
      <c r="C95" s="52"/>
      <c r="D95" s="176"/>
      <c r="E95" s="422"/>
      <c r="F95" s="423"/>
      <c r="G95" s="111"/>
      <c r="H95" s="89"/>
      <c r="I95" s="89"/>
      <c r="J95" s="89"/>
      <c r="K95" s="89"/>
      <c r="L95" s="89"/>
    </row>
    <row r="96" spans="1:12" s="53" customFormat="1" ht="8.25">
      <c r="A96" s="110"/>
      <c r="B96" s="107"/>
      <c r="C96" s="52"/>
      <c r="D96" s="176"/>
      <c r="E96" s="422"/>
      <c r="F96" s="423"/>
      <c r="G96" s="111"/>
      <c r="H96" s="89"/>
      <c r="I96" s="89"/>
      <c r="J96" s="89"/>
      <c r="K96" s="89"/>
      <c r="L96" s="89"/>
    </row>
    <row r="97" spans="1:12" ht="12.75">
      <c r="A97" s="67"/>
      <c r="B97" s="68"/>
      <c r="C97" s="76"/>
      <c r="D97" s="70"/>
      <c r="E97" s="135" t="s">
        <v>13</v>
      </c>
      <c r="F97" s="434">
        <f>SUM(F14:F96)</f>
        <v>450000</v>
      </c>
      <c r="G97" s="137"/>
      <c r="H97" s="1"/>
      <c r="I97" s="1"/>
      <c r="J97" s="1"/>
      <c r="K97" s="1"/>
      <c r="L97" s="1"/>
    </row>
    <row r="98" spans="1:12" ht="12.75">
      <c r="A98" s="4"/>
      <c r="B98" s="68"/>
      <c r="C98" s="41"/>
      <c r="D98" s="70"/>
      <c r="E98" s="139" t="s">
        <v>12</v>
      </c>
      <c r="F98" s="140"/>
      <c r="G98" s="51"/>
      <c r="H98" s="1"/>
      <c r="I98" s="1"/>
      <c r="J98" s="1"/>
      <c r="K98" s="1"/>
      <c r="L98" s="1"/>
    </row>
    <row r="99" spans="1:12" ht="12.75">
      <c r="A99" s="27"/>
      <c r="B99" s="77"/>
      <c r="C99" s="42"/>
      <c r="D99" s="3"/>
      <c r="E99" s="3"/>
      <c r="F99" s="133"/>
      <c r="H99" s="1"/>
      <c r="I99" s="1"/>
      <c r="J99" s="1"/>
      <c r="K99" s="1"/>
      <c r="L99" s="1"/>
    </row>
    <row r="100" spans="1:12" ht="12.75">
      <c r="A100" s="5"/>
      <c r="B100" s="7"/>
      <c r="F100" s="133"/>
      <c r="H100" s="1"/>
      <c r="J100" s="1"/>
      <c r="K100" s="1"/>
      <c r="L100" s="1"/>
    </row>
    <row r="101" spans="1:6" ht="12.75">
      <c r="A101" s="1"/>
      <c r="B101" s="8"/>
      <c r="F101" s="6"/>
    </row>
    <row r="102" spans="1:6" ht="12.75">
      <c r="A102" s="5" t="s">
        <v>1</v>
      </c>
      <c r="B102" s="7"/>
      <c r="F102" s="6" t="s">
        <v>9</v>
      </c>
    </row>
    <row r="103" spans="1:6" ht="12.75">
      <c r="A103" s="1"/>
      <c r="B103" s="8"/>
      <c r="F103" s="6"/>
    </row>
    <row r="104" spans="1:6" ht="12.75">
      <c r="A104" s="862" t="s">
        <v>16</v>
      </c>
      <c r="B104" s="862"/>
      <c r="C104" s="859" t="s">
        <v>17</v>
      </c>
      <c r="D104" s="859"/>
      <c r="E104" s="859"/>
      <c r="F104" s="859"/>
    </row>
    <row r="105" spans="1:6" ht="12.75">
      <c r="A105" s="116"/>
      <c r="B105" s="116"/>
      <c r="C105" s="859"/>
      <c r="D105" s="859"/>
      <c r="E105" s="859"/>
      <c r="F105" s="859"/>
    </row>
    <row r="106" spans="1:6" ht="12.75">
      <c r="A106" s="116"/>
      <c r="B106" s="116"/>
      <c r="C106" s="859"/>
      <c r="D106" s="859"/>
      <c r="E106" s="859"/>
      <c r="F106" s="859"/>
    </row>
  </sheetData>
  <sheetProtection/>
  <mergeCells count="11">
    <mergeCell ref="I49:K49"/>
    <mergeCell ref="A104:B104"/>
    <mergeCell ref="C104:F106"/>
    <mergeCell ref="A9:A13"/>
    <mergeCell ref="B9:B13"/>
    <mergeCell ref="C9:C13"/>
    <mergeCell ref="D9:D13"/>
    <mergeCell ref="E3:F3"/>
    <mergeCell ref="E9:F9"/>
    <mergeCell ref="E10:F12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0">
      <selection activeCell="F64" sqref="F64"/>
    </sheetView>
  </sheetViews>
  <sheetFormatPr defaultColWidth="9.00390625" defaultRowHeight="12.75"/>
  <cols>
    <col min="1" max="1" width="5.125" style="0" customWidth="1"/>
    <col min="2" max="2" width="21.00390625" style="0" customWidth="1"/>
    <col min="3" max="3" width="10.75390625" style="15" customWidth="1"/>
    <col min="5" max="5" width="13.00390625" style="45" customWidth="1"/>
    <col min="6" max="6" width="16.375" style="0" customWidth="1"/>
    <col min="7" max="7" width="14.75390625" style="0" customWidth="1"/>
    <col min="11" max="11" width="13.75390625" style="0" customWidth="1"/>
    <col min="13" max="13" width="11.25390625" style="0" customWidth="1"/>
  </cols>
  <sheetData>
    <row r="1" spans="1:6" ht="12.75">
      <c r="A1" s="1"/>
      <c r="B1" s="8"/>
      <c r="D1" s="45"/>
      <c r="E1" s="884" t="s">
        <v>11</v>
      </c>
      <c r="F1" s="884"/>
    </row>
    <row r="2" spans="1:6" ht="12.75">
      <c r="A2" s="1"/>
      <c r="B2" s="8"/>
      <c r="D2" s="45"/>
      <c r="E2" s="884" t="s">
        <v>10</v>
      </c>
      <c r="F2" s="884"/>
    </row>
    <row r="3" spans="1:6" ht="12.75">
      <c r="A3" s="1"/>
      <c r="B3" s="8"/>
      <c r="C3" s="7"/>
      <c r="D3" s="884" t="s">
        <v>15</v>
      </c>
      <c r="E3" s="884"/>
      <c r="F3" s="884"/>
    </row>
    <row r="4" spans="1:6" ht="12.75">
      <c r="A4" s="1"/>
      <c r="B4" s="8"/>
      <c r="D4" s="2"/>
      <c r="F4" s="6"/>
    </row>
    <row r="5" spans="1:6" ht="12.75">
      <c r="A5" s="1"/>
      <c r="B5" s="5" t="s">
        <v>5</v>
      </c>
      <c r="D5" s="7"/>
      <c r="F5" s="7"/>
    </row>
    <row r="6" spans="1:6" ht="12.75">
      <c r="A6" s="1"/>
      <c r="B6" s="873" t="s">
        <v>247</v>
      </c>
      <c r="C6" s="873"/>
      <c r="D6" s="873"/>
      <c r="E6" s="873"/>
      <c r="F6" s="7"/>
    </row>
    <row r="7" spans="1:6" ht="12.75">
      <c r="A7" s="1"/>
      <c r="B7" s="8"/>
      <c r="C7" s="16"/>
      <c r="D7" s="2"/>
      <c r="F7" s="6"/>
    </row>
    <row r="8" spans="1:6" ht="12.75">
      <c r="A8" s="1"/>
      <c r="B8" s="8"/>
      <c r="C8" s="16"/>
      <c r="D8" s="2"/>
      <c r="F8" s="6"/>
    </row>
    <row r="9" spans="1:6" ht="12.75">
      <c r="A9" s="876" t="s">
        <v>6</v>
      </c>
      <c r="B9" s="878" t="s">
        <v>2</v>
      </c>
      <c r="C9" s="880" t="s">
        <v>18</v>
      </c>
      <c r="D9" s="882" t="s">
        <v>6</v>
      </c>
      <c r="E9" s="931" t="s">
        <v>4</v>
      </c>
      <c r="F9" s="932"/>
    </row>
    <row r="10" spans="1:6" ht="12.75">
      <c r="A10" s="876"/>
      <c r="B10" s="879"/>
      <c r="C10" s="881"/>
      <c r="D10" s="883"/>
      <c r="E10" s="864" t="s">
        <v>8</v>
      </c>
      <c r="F10" s="865"/>
    </row>
    <row r="11" spans="1:6" ht="12.75">
      <c r="A11" s="876"/>
      <c r="B11" s="879"/>
      <c r="C11" s="881"/>
      <c r="D11" s="883"/>
      <c r="E11" s="866"/>
      <c r="F11" s="867"/>
    </row>
    <row r="12" spans="1:6" ht="22.5" customHeight="1">
      <c r="A12" s="876"/>
      <c r="B12" s="879"/>
      <c r="C12" s="881"/>
      <c r="D12" s="883"/>
      <c r="E12" s="868"/>
      <c r="F12" s="869"/>
    </row>
    <row r="13" spans="1:6" ht="18" customHeight="1">
      <c r="A13" s="877"/>
      <c r="B13" s="879"/>
      <c r="C13" s="881"/>
      <c r="D13" s="883"/>
      <c r="E13" s="46" t="s">
        <v>3</v>
      </c>
      <c r="F13" s="13" t="s">
        <v>0</v>
      </c>
    </row>
    <row r="14" spans="1:13" ht="13.5" thickBot="1">
      <c r="A14" s="258">
        <v>1</v>
      </c>
      <c r="B14" s="430" t="s">
        <v>238</v>
      </c>
      <c r="C14" s="407"/>
      <c r="D14" s="261">
        <v>13</v>
      </c>
      <c r="E14" s="431">
        <v>42852</v>
      </c>
      <c r="F14" s="263">
        <v>10000</v>
      </c>
      <c r="G14" s="307">
        <f>SUM(F14)</f>
        <v>10000</v>
      </c>
      <c r="H14" s="71"/>
      <c r="I14" s="71"/>
      <c r="J14" s="71"/>
      <c r="K14" s="71"/>
      <c r="L14" s="71"/>
      <c r="M14" s="71"/>
    </row>
    <row r="15" spans="1:13" ht="12.75">
      <c r="A15" s="265">
        <v>2</v>
      </c>
      <c r="B15" s="141" t="s">
        <v>239</v>
      </c>
      <c r="C15" s="395"/>
      <c r="D15" s="118">
        <v>236</v>
      </c>
      <c r="E15" s="429">
        <v>42857</v>
      </c>
      <c r="F15" s="287">
        <v>10000</v>
      </c>
      <c r="G15" s="93"/>
      <c r="H15" s="163"/>
      <c r="I15" s="163"/>
      <c r="J15" s="163"/>
      <c r="K15" s="71"/>
      <c r="L15" s="71"/>
      <c r="M15" s="71"/>
    </row>
    <row r="16" spans="1:13" ht="23.25" thickBot="1">
      <c r="A16" s="258">
        <v>3</v>
      </c>
      <c r="B16" s="290" t="s">
        <v>240</v>
      </c>
      <c r="C16" s="369"/>
      <c r="D16" s="261">
        <v>18</v>
      </c>
      <c r="E16" s="431">
        <v>42857</v>
      </c>
      <c r="F16" s="263">
        <v>10000</v>
      </c>
      <c r="G16" s="264">
        <f>SUM(F15:F16)</f>
        <v>20000</v>
      </c>
      <c r="H16" s="163"/>
      <c r="I16" s="163"/>
      <c r="J16" s="163"/>
      <c r="K16" s="71"/>
      <c r="L16" s="71"/>
      <c r="M16" s="71"/>
    </row>
    <row r="17" spans="1:13" ht="24">
      <c r="A17" s="112">
        <v>4</v>
      </c>
      <c r="B17" s="435" t="s">
        <v>84</v>
      </c>
      <c r="C17" s="433"/>
      <c r="D17" s="118">
        <v>285</v>
      </c>
      <c r="E17" s="429">
        <v>42858</v>
      </c>
      <c r="F17" s="287">
        <v>10000</v>
      </c>
      <c r="G17" s="93"/>
      <c r="H17" s="163"/>
      <c r="I17" s="163"/>
      <c r="J17" s="163"/>
      <c r="K17" s="71"/>
      <c r="L17" s="71"/>
      <c r="M17" s="71"/>
    </row>
    <row r="18" spans="1:13" ht="13.5" thickBot="1">
      <c r="A18" s="280">
        <v>5</v>
      </c>
      <c r="B18" s="259" t="s">
        <v>144</v>
      </c>
      <c r="C18" s="436"/>
      <c r="D18" s="261">
        <v>546</v>
      </c>
      <c r="E18" s="431">
        <v>42858</v>
      </c>
      <c r="F18" s="263">
        <v>10000</v>
      </c>
      <c r="G18" s="264">
        <f>SUM(F17:F18)</f>
        <v>20000</v>
      </c>
      <c r="H18" s="163"/>
      <c r="I18" s="163"/>
      <c r="J18" s="163"/>
      <c r="K18" s="71"/>
      <c r="L18" s="71"/>
      <c r="M18" s="71"/>
    </row>
    <row r="19" spans="1:13" ht="12.75">
      <c r="A19" s="112">
        <v>6</v>
      </c>
      <c r="B19" s="273" t="s">
        <v>241</v>
      </c>
      <c r="C19" s="433"/>
      <c r="D19" s="118">
        <v>226</v>
      </c>
      <c r="E19" s="429">
        <v>42858</v>
      </c>
      <c r="F19" s="287">
        <v>10000</v>
      </c>
      <c r="G19" s="94"/>
      <c r="H19" s="163"/>
      <c r="I19" s="163"/>
      <c r="J19" s="163"/>
      <c r="K19" s="71"/>
      <c r="L19" s="71"/>
      <c r="M19" s="71"/>
    </row>
    <row r="20" spans="1:13" ht="13.5" thickBot="1">
      <c r="A20" s="258">
        <v>7</v>
      </c>
      <c r="B20" s="259" t="s">
        <v>242</v>
      </c>
      <c r="C20" s="296"/>
      <c r="D20" s="261">
        <v>503</v>
      </c>
      <c r="E20" s="431">
        <v>42859</v>
      </c>
      <c r="F20" s="263">
        <v>10000</v>
      </c>
      <c r="G20" s="264">
        <f>SUM(F19:F20)</f>
        <v>20000</v>
      </c>
      <c r="H20" s="163"/>
      <c r="I20" s="163"/>
      <c r="J20" s="163"/>
      <c r="K20" s="71"/>
      <c r="L20" s="71"/>
      <c r="M20" s="71"/>
    </row>
    <row r="21" spans="1:13" ht="12.75">
      <c r="A21" s="265">
        <v>8</v>
      </c>
      <c r="B21" s="141" t="s">
        <v>243</v>
      </c>
      <c r="C21" s="437"/>
      <c r="D21" s="118">
        <v>271</v>
      </c>
      <c r="E21" s="429">
        <v>42860</v>
      </c>
      <c r="F21" s="287">
        <v>10000</v>
      </c>
      <c r="G21" s="94"/>
      <c r="H21" s="432"/>
      <c r="I21" s="432"/>
      <c r="J21" s="432"/>
      <c r="K21" s="232"/>
      <c r="L21" s="71"/>
      <c r="M21" s="71"/>
    </row>
    <row r="22" spans="1:13" ht="12.75">
      <c r="A22" s="22">
        <v>9</v>
      </c>
      <c r="B22" s="63" t="s">
        <v>244</v>
      </c>
      <c r="C22" s="230"/>
      <c r="D22" s="29">
        <v>136</v>
      </c>
      <c r="E22" s="47">
        <v>42860</v>
      </c>
      <c r="F22" s="31">
        <v>10000</v>
      </c>
      <c r="G22" s="73"/>
      <c r="H22" s="71"/>
      <c r="I22" s="71"/>
      <c r="J22" s="71"/>
      <c r="K22" s="71"/>
      <c r="L22" s="71"/>
      <c r="M22" s="71"/>
    </row>
    <row r="23" spans="1:16" ht="13.5" thickBot="1">
      <c r="A23" s="258">
        <v>10</v>
      </c>
      <c r="B23" s="259" t="s">
        <v>245</v>
      </c>
      <c r="C23" s="438"/>
      <c r="D23" s="261">
        <v>2471</v>
      </c>
      <c r="E23" s="431">
        <v>42860</v>
      </c>
      <c r="F23" s="263">
        <v>10000</v>
      </c>
      <c r="G23" s="307">
        <f>SUM(F21:F23)</f>
        <v>30000</v>
      </c>
      <c r="H23" s="233"/>
      <c r="I23" s="233"/>
      <c r="J23" s="233"/>
      <c r="K23" s="233"/>
      <c r="L23" s="233"/>
      <c r="M23" s="233"/>
      <c r="N23" s="7"/>
      <c r="O23" s="7"/>
      <c r="P23" s="7"/>
    </row>
    <row r="24" spans="1:13" ht="22.5">
      <c r="A24" s="265">
        <v>11</v>
      </c>
      <c r="B24" s="273" t="s">
        <v>246</v>
      </c>
      <c r="C24" s="433"/>
      <c r="D24" s="118">
        <v>473</v>
      </c>
      <c r="E24" s="429">
        <v>42860</v>
      </c>
      <c r="F24" s="287">
        <v>10000</v>
      </c>
      <c r="G24" s="74"/>
      <c r="H24" s="71"/>
      <c r="I24" s="71"/>
      <c r="J24" s="71"/>
      <c r="K24" s="71"/>
      <c r="L24" s="71"/>
      <c r="M24" s="71"/>
    </row>
    <row r="25" spans="1:13" ht="22.5">
      <c r="A25" s="22">
        <v>12</v>
      </c>
      <c r="B25" s="18" t="s">
        <v>248</v>
      </c>
      <c r="C25" s="28"/>
      <c r="D25" s="29">
        <v>683423</v>
      </c>
      <c r="E25" s="47">
        <v>42865</v>
      </c>
      <c r="F25" s="31">
        <v>10000</v>
      </c>
      <c r="G25" s="73"/>
      <c r="H25" s="73"/>
      <c r="I25" s="73"/>
      <c r="J25" s="73"/>
      <c r="K25" s="73"/>
      <c r="L25" s="71"/>
      <c r="M25" s="71"/>
    </row>
    <row r="26" spans="1:13" ht="13.5" thickBot="1">
      <c r="A26" s="258">
        <v>13</v>
      </c>
      <c r="B26" s="290" t="s">
        <v>249</v>
      </c>
      <c r="C26" s="296"/>
      <c r="D26" s="261">
        <v>156</v>
      </c>
      <c r="E26" s="431">
        <v>42865</v>
      </c>
      <c r="F26" s="263">
        <v>10000</v>
      </c>
      <c r="G26" s="307">
        <f>SUM(F24:F26)</f>
        <v>30000</v>
      </c>
      <c r="H26" s="73"/>
      <c r="I26" s="73"/>
      <c r="J26" s="73"/>
      <c r="K26" s="73"/>
      <c r="L26" s="71"/>
      <c r="M26" s="71"/>
    </row>
    <row r="27" spans="1:13" ht="13.5" thickBot="1">
      <c r="A27" s="440">
        <v>14</v>
      </c>
      <c r="B27" s="441" t="s">
        <v>250</v>
      </c>
      <c r="C27" s="442"/>
      <c r="D27" s="367">
        <v>192</v>
      </c>
      <c r="E27" s="443">
        <v>42866</v>
      </c>
      <c r="F27" s="338">
        <v>10000</v>
      </c>
      <c r="G27" s="339">
        <f>SUM(F27)</f>
        <v>10000</v>
      </c>
      <c r="H27" s="73"/>
      <c r="I27" s="73"/>
      <c r="J27" s="73"/>
      <c r="K27" s="73"/>
      <c r="L27" s="71"/>
      <c r="M27" s="71"/>
    </row>
    <row r="28" spans="1:13" ht="12.75">
      <c r="A28" s="112">
        <v>15</v>
      </c>
      <c r="B28" s="141" t="s">
        <v>251</v>
      </c>
      <c r="C28" s="439"/>
      <c r="D28" s="118">
        <v>932</v>
      </c>
      <c r="E28" s="429">
        <v>42867</v>
      </c>
      <c r="F28" s="287">
        <v>10000</v>
      </c>
      <c r="G28" s="74"/>
      <c r="H28" s="73"/>
      <c r="I28" s="73"/>
      <c r="J28" s="73"/>
      <c r="K28" s="73"/>
      <c r="L28" s="71"/>
      <c r="M28" s="71"/>
    </row>
    <row r="29" spans="1:13" ht="13.5" thickBot="1">
      <c r="A29" s="258">
        <v>16</v>
      </c>
      <c r="B29" s="290" t="s">
        <v>252</v>
      </c>
      <c r="C29" s="296"/>
      <c r="D29" s="261">
        <v>28</v>
      </c>
      <c r="E29" s="431">
        <v>42867</v>
      </c>
      <c r="F29" s="263">
        <v>10000</v>
      </c>
      <c r="G29" s="307">
        <f>SUM(F28:F29)</f>
        <v>20000</v>
      </c>
      <c r="H29" s="73"/>
      <c r="I29" s="73"/>
      <c r="J29" s="73"/>
      <c r="K29" s="73"/>
      <c r="L29" s="71"/>
      <c r="M29" s="71"/>
    </row>
    <row r="30" spans="1:13" ht="12.75">
      <c r="A30" s="265">
        <v>17</v>
      </c>
      <c r="B30" s="141" t="s">
        <v>253</v>
      </c>
      <c r="C30" s="439"/>
      <c r="D30" s="118">
        <v>37</v>
      </c>
      <c r="E30" s="429">
        <v>42870</v>
      </c>
      <c r="F30" s="287">
        <v>5000</v>
      </c>
      <c r="G30" s="73"/>
      <c r="H30" s="73"/>
      <c r="I30" s="73"/>
      <c r="J30" s="73"/>
      <c r="K30" s="73"/>
      <c r="L30" s="71"/>
      <c r="M30" s="71"/>
    </row>
    <row r="31" spans="1:13" ht="23.25" thickBot="1">
      <c r="A31" s="258">
        <v>18</v>
      </c>
      <c r="B31" s="290" t="s">
        <v>254</v>
      </c>
      <c r="C31" s="436"/>
      <c r="D31" s="261">
        <v>600</v>
      </c>
      <c r="E31" s="431">
        <v>42870</v>
      </c>
      <c r="F31" s="263">
        <v>10000</v>
      </c>
      <c r="G31" s="307">
        <f>SUM(F30:F31)</f>
        <v>15000</v>
      </c>
      <c r="H31" s="73"/>
      <c r="I31" s="73"/>
      <c r="J31" s="73"/>
      <c r="K31" s="73"/>
      <c r="L31" s="71"/>
      <c r="M31" s="71"/>
    </row>
    <row r="32" spans="1:13" ht="12.75">
      <c r="A32" s="112">
        <v>19</v>
      </c>
      <c r="B32" s="273" t="s">
        <v>255</v>
      </c>
      <c r="C32" s="433"/>
      <c r="D32" s="118">
        <v>82</v>
      </c>
      <c r="E32" s="429">
        <v>42871</v>
      </c>
      <c r="F32" s="287">
        <v>10000</v>
      </c>
      <c r="G32" s="74"/>
      <c r="H32" s="73"/>
      <c r="I32" s="73"/>
      <c r="J32" s="73"/>
      <c r="K32" s="73"/>
      <c r="L32" s="71"/>
      <c r="M32" s="71"/>
    </row>
    <row r="33" spans="1:13" ht="12.75">
      <c r="A33" s="32">
        <v>20</v>
      </c>
      <c r="B33" s="55" t="s">
        <v>256</v>
      </c>
      <c r="C33" s="28"/>
      <c r="D33" s="29">
        <v>847</v>
      </c>
      <c r="E33" s="47">
        <v>42871</v>
      </c>
      <c r="F33" s="31">
        <v>10000</v>
      </c>
      <c r="G33" s="74"/>
      <c r="H33" s="73"/>
      <c r="I33" s="73"/>
      <c r="J33" s="73"/>
      <c r="K33" s="73"/>
      <c r="L33" s="71"/>
      <c r="M33" s="71"/>
    </row>
    <row r="34" spans="1:13" ht="12.75">
      <c r="A34" s="22">
        <v>21</v>
      </c>
      <c r="B34" s="55" t="s">
        <v>257</v>
      </c>
      <c r="C34" s="36"/>
      <c r="D34" s="29">
        <v>11</v>
      </c>
      <c r="E34" s="47">
        <v>42871</v>
      </c>
      <c r="F34" s="31">
        <v>10000</v>
      </c>
      <c r="G34" s="90"/>
      <c r="H34" s="73"/>
      <c r="I34" s="73"/>
      <c r="J34" s="73"/>
      <c r="K34" s="73"/>
      <c r="L34" s="71"/>
      <c r="M34" s="71"/>
    </row>
    <row r="35" spans="1:13" ht="13.5" thickBot="1">
      <c r="A35" s="258">
        <v>22</v>
      </c>
      <c r="B35" s="430" t="s">
        <v>256</v>
      </c>
      <c r="C35" s="436"/>
      <c r="D35" s="261">
        <v>848</v>
      </c>
      <c r="E35" s="431">
        <v>42871</v>
      </c>
      <c r="F35" s="263">
        <v>100000</v>
      </c>
      <c r="G35" s="307">
        <f>SUM(F32:F35)</f>
        <v>130000</v>
      </c>
      <c r="H35" s="73"/>
      <c r="I35" s="73"/>
      <c r="J35" s="73"/>
      <c r="K35" s="73"/>
      <c r="L35" s="71"/>
      <c r="M35" s="71"/>
    </row>
    <row r="36" spans="1:13" ht="12.75">
      <c r="A36" s="265">
        <v>23</v>
      </c>
      <c r="B36" s="273" t="s">
        <v>260</v>
      </c>
      <c r="C36" s="433"/>
      <c r="D36" s="118">
        <v>619</v>
      </c>
      <c r="E36" s="429">
        <v>42872</v>
      </c>
      <c r="F36" s="287">
        <v>10000</v>
      </c>
      <c r="G36" s="73"/>
      <c r="H36" s="73"/>
      <c r="I36" s="73"/>
      <c r="J36" s="73"/>
      <c r="K36" s="73"/>
      <c r="L36" s="71"/>
      <c r="M36" s="71"/>
    </row>
    <row r="37" spans="1:13" s="49" customFormat="1" ht="12.75">
      <c r="A37" s="22">
        <v>24</v>
      </c>
      <c r="B37" s="63" t="s">
        <v>97</v>
      </c>
      <c r="C37" s="85"/>
      <c r="D37" s="147">
        <v>1466</v>
      </c>
      <c r="E37" s="148">
        <v>42872</v>
      </c>
      <c r="F37" s="149">
        <v>10000</v>
      </c>
      <c r="G37" s="150"/>
      <c r="H37" s="150"/>
      <c r="I37" s="150"/>
      <c r="J37" s="150"/>
      <c r="K37" s="150"/>
      <c r="L37" s="92"/>
      <c r="M37" s="92"/>
    </row>
    <row r="38" spans="1:13" s="49" customFormat="1" ht="12.75">
      <c r="A38" s="151">
        <v>25</v>
      </c>
      <c r="B38" s="63" t="s">
        <v>97</v>
      </c>
      <c r="C38" s="85"/>
      <c r="D38" s="147">
        <v>1464</v>
      </c>
      <c r="E38" s="148">
        <v>42872</v>
      </c>
      <c r="F38" s="149">
        <v>10000</v>
      </c>
      <c r="G38" s="95"/>
      <c r="H38" s="150"/>
      <c r="I38" s="150"/>
      <c r="J38" s="150"/>
      <c r="K38" s="150"/>
      <c r="L38" s="92"/>
      <c r="M38" s="92"/>
    </row>
    <row r="39" spans="1:13" s="49" customFormat="1" ht="12.75">
      <c r="A39" s="164">
        <v>26</v>
      </c>
      <c r="B39" s="63" t="s">
        <v>97</v>
      </c>
      <c r="C39" s="153"/>
      <c r="D39" s="147">
        <v>1465</v>
      </c>
      <c r="E39" s="148">
        <v>42872</v>
      </c>
      <c r="F39" s="149">
        <v>10000</v>
      </c>
      <c r="G39" s="150"/>
      <c r="H39" s="150"/>
      <c r="I39" s="150"/>
      <c r="J39" s="150"/>
      <c r="K39" s="150"/>
      <c r="L39" s="92"/>
      <c r="M39" s="92"/>
    </row>
    <row r="40" spans="1:13" s="49" customFormat="1" ht="12.75">
      <c r="A40" s="151">
        <v>27</v>
      </c>
      <c r="B40" s="18" t="s">
        <v>261</v>
      </c>
      <c r="C40" s="85"/>
      <c r="D40" s="147">
        <v>439</v>
      </c>
      <c r="E40" s="148">
        <v>42872</v>
      </c>
      <c r="F40" s="149">
        <v>10000</v>
      </c>
      <c r="G40" s="95"/>
      <c r="H40" s="150"/>
      <c r="I40" s="150"/>
      <c r="J40" s="150"/>
      <c r="K40" s="150"/>
      <c r="L40" s="92"/>
      <c r="M40" s="92"/>
    </row>
    <row r="41" spans="1:13" s="154" customFormat="1" ht="12.75">
      <c r="A41" s="151">
        <v>28</v>
      </c>
      <c r="B41" s="63" t="s">
        <v>97</v>
      </c>
      <c r="C41" s="153"/>
      <c r="D41" s="147">
        <v>1468</v>
      </c>
      <c r="E41" s="148">
        <v>42872</v>
      </c>
      <c r="F41" s="149">
        <v>10000</v>
      </c>
      <c r="G41" s="94"/>
      <c r="H41" s="156"/>
      <c r="I41" s="156"/>
      <c r="J41" s="156"/>
      <c r="K41" s="156"/>
      <c r="L41" s="165"/>
      <c r="M41" s="165"/>
    </row>
    <row r="42" spans="1:13" s="49" customFormat="1" ht="33.75">
      <c r="A42" s="56">
        <v>29</v>
      </c>
      <c r="B42" s="18" t="s">
        <v>262</v>
      </c>
      <c r="C42" s="54"/>
      <c r="D42" s="23">
        <v>48</v>
      </c>
      <c r="E42" s="148">
        <v>42872</v>
      </c>
      <c r="F42" s="25">
        <v>10000</v>
      </c>
      <c r="G42" s="155"/>
      <c r="H42" s="150"/>
      <c r="I42" s="150"/>
      <c r="J42" s="150"/>
      <c r="K42" s="150"/>
      <c r="L42" s="92"/>
      <c r="M42" s="92"/>
    </row>
    <row r="43" spans="1:13" s="154" customFormat="1" ht="13.5" thickBot="1">
      <c r="A43" s="449">
        <v>30</v>
      </c>
      <c r="B43" s="259" t="s">
        <v>97</v>
      </c>
      <c r="C43" s="450"/>
      <c r="D43" s="451">
        <v>1467</v>
      </c>
      <c r="E43" s="452">
        <v>42872</v>
      </c>
      <c r="F43" s="453">
        <v>10000</v>
      </c>
      <c r="G43" s="264">
        <f>SUM(F36:F43)</f>
        <v>80000</v>
      </c>
      <c r="H43" s="156"/>
      <c r="I43" s="156"/>
      <c r="J43" s="156"/>
      <c r="K43" s="156"/>
      <c r="L43" s="165"/>
      <c r="M43" s="165"/>
    </row>
    <row r="44" spans="1:13" s="154" customFormat="1" ht="12.75">
      <c r="A44" s="125">
        <v>31</v>
      </c>
      <c r="B44" s="273" t="s">
        <v>156</v>
      </c>
      <c r="C44" s="58"/>
      <c r="D44" s="59">
        <v>88</v>
      </c>
      <c r="E44" s="448">
        <v>42873</v>
      </c>
      <c r="F44" s="257">
        <v>10000</v>
      </c>
      <c r="G44" s="166"/>
      <c r="H44" s="156"/>
      <c r="I44" s="156"/>
      <c r="J44" s="156"/>
      <c r="K44" s="156"/>
      <c r="L44" s="165"/>
      <c r="M44" s="165"/>
    </row>
    <row r="45" spans="1:13" s="154" customFormat="1" ht="23.25" thickBot="1">
      <c r="A45" s="280">
        <v>32</v>
      </c>
      <c r="B45" s="290" t="s">
        <v>263</v>
      </c>
      <c r="C45" s="436"/>
      <c r="D45" s="261">
        <v>790</v>
      </c>
      <c r="E45" s="431">
        <v>42873</v>
      </c>
      <c r="F45" s="263">
        <v>10000</v>
      </c>
      <c r="G45" s="264">
        <f>SUM(F44:F45)</f>
        <v>20000</v>
      </c>
      <c r="H45" s="93"/>
      <c r="I45" s="93"/>
      <c r="J45" s="93"/>
      <c r="K45" s="156"/>
      <c r="L45" s="165"/>
      <c r="M45" s="165"/>
    </row>
    <row r="46" spans="1:13" s="154" customFormat="1" ht="22.5">
      <c r="A46" s="125">
        <v>33</v>
      </c>
      <c r="B46" s="273" t="s">
        <v>264</v>
      </c>
      <c r="C46" s="454"/>
      <c r="D46" s="118">
        <v>144</v>
      </c>
      <c r="E46" s="429">
        <v>42874</v>
      </c>
      <c r="F46" s="287">
        <v>10000</v>
      </c>
      <c r="G46" s="94"/>
      <c r="H46" s="93"/>
      <c r="I46" s="93"/>
      <c r="J46" s="93"/>
      <c r="K46" s="156"/>
      <c r="L46" s="165"/>
      <c r="M46" s="165"/>
    </row>
    <row r="47" spans="1:13" s="154" customFormat="1" ht="13.5" thickBot="1">
      <c r="A47" s="357">
        <v>34</v>
      </c>
      <c r="B47" s="259" t="s">
        <v>265</v>
      </c>
      <c r="C47" s="274"/>
      <c r="D47" s="261">
        <v>131</v>
      </c>
      <c r="E47" s="431">
        <v>42874</v>
      </c>
      <c r="F47" s="263">
        <v>10000</v>
      </c>
      <c r="G47" s="264">
        <f>SUM(F46:F47)</f>
        <v>20000</v>
      </c>
      <c r="H47" s="93"/>
      <c r="I47" s="93"/>
      <c r="J47" s="93"/>
      <c r="K47" s="156"/>
      <c r="L47" s="165"/>
      <c r="M47" s="165"/>
    </row>
    <row r="48" spans="1:13" s="154" customFormat="1" ht="12.75">
      <c r="A48" s="356">
        <v>35</v>
      </c>
      <c r="B48" s="273" t="s">
        <v>266</v>
      </c>
      <c r="C48" s="58"/>
      <c r="D48" s="118">
        <v>6158</v>
      </c>
      <c r="E48" s="429">
        <v>42878</v>
      </c>
      <c r="F48" s="287">
        <v>10000</v>
      </c>
      <c r="G48" s="93"/>
      <c r="H48" s="93"/>
      <c r="I48" s="93"/>
      <c r="J48" s="93"/>
      <c r="K48" s="156"/>
      <c r="L48" s="165"/>
      <c r="M48" s="165"/>
    </row>
    <row r="49" spans="1:13" s="154" customFormat="1" ht="13.5" thickBot="1">
      <c r="A49" s="357">
        <v>36</v>
      </c>
      <c r="B49" s="290" t="s">
        <v>267</v>
      </c>
      <c r="C49" s="274"/>
      <c r="D49" s="275">
        <v>1293</v>
      </c>
      <c r="E49" s="456">
        <v>42878</v>
      </c>
      <c r="F49" s="277">
        <v>10000</v>
      </c>
      <c r="G49" s="264">
        <f>SUM(F48:F49)</f>
        <v>20000</v>
      </c>
      <c r="H49" s="93"/>
      <c r="I49" s="93"/>
      <c r="J49" s="93"/>
      <c r="K49" s="156"/>
      <c r="L49" s="165"/>
      <c r="M49" s="165"/>
    </row>
    <row r="50" spans="1:13" s="154" customFormat="1" ht="20.25" thickBot="1">
      <c r="A50" s="372">
        <v>37</v>
      </c>
      <c r="B50" s="457" t="s">
        <v>268</v>
      </c>
      <c r="C50" s="268"/>
      <c r="D50" s="269">
        <v>786</v>
      </c>
      <c r="E50" s="458">
        <v>42879</v>
      </c>
      <c r="F50" s="271">
        <v>10000</v>
      </c>
      <c r="G50" s="272">
        <f>SUM(F50)</f>
        <v>10000</v>
      </c>
      <c r="H50" s="93"/>
      <c r="I50" s="93"/>
      <c r="J50" s="93"/>
      <c r="K50" s="156"/>
      <c r="L50" s="165"/>
      <c r="M50" s="165"/>
    </row>
    <row r="51" spans="1:13" s="33" customFormat="1" ht="24">
      <c r="A51" s="265">
        <v>38</v>
      </c>
      <c r="B51" s="141" t="s">
        <v>269</v>
      </c>
      <c r="C51" s="433"/>
      <c r="D51" s="118">
        <v>108</v>
      </c>
      <c r="E51" s="455">
        <v>42880</v>
      </c>
      <c r="F51" s="257">
        <v>10000</v>
      </c>
      <c r="G51" s="93"/>
      <c r="H51" s="93"/>
      <c r="I51" s="93"/>
      <c r="J51" s="93"/>
      <c r="K51" s="93"/>
      <c r="L51" s="163"/>
      <c r="M51" s="163"/>
    </row>
    <row r="52" spans="1:13" s="154" customFormat="1" ht="24">
      <c r="A52" s="22">
        <v>39</v>
      </c>
      <c r="B52" s="63" t="s">
        <v>270</v>
      </c>
      <c r="C52" s="28"/>
      <c r="D52" s="29">
        <v>1208</v>
      </c>
      <c r="E52" s="57">
        <v>42880</v>
      </c>
      <c r="F52" s="25">
        <v>10000</v>
      </c>
      <c r="G52" s="94"/>
      <c r="H52" s="156"/>
      <c r="I52" s="156"/>
      <c r="J52" s="156"/>
      <c r="K52" s="156"/>
      <c r="L52" s="165"/>
      <c r="M52" s="165"/>
    </row>
    <row r="53" spans="1:13" s="49" customFormat="1" ht="13.5" thickBot="1">
      <c r="A53" s="357">
        <v>40</v>
      </c>
      <c r="B53" s="259" t="s">
        <v>271</v>
      </c>
      <c r="C53" s="274"/>
      <c r="D53" s="275">
        <v>882</v>
      </c>
      <c r="E53" s="456">
        <v>42880</v>
      </c>
      <c r="F53" s="277">
        <v>10000</v>
      </c>
      <c r="G53" s="264">
        <f>SUM(F51:F53)</f>
        <v>30000</v>
      </c>
      <c r="H53" s="150"/>
      <c r="I53" s="150"/>
      <c r="J53" s="150"/>
      <c r="K53" s="150"/>
      <c r="L53" s="150"/>
      <c r="M53" s="150"/>
    </row>
    <row r="54" spans="1:13" s="49" customFormat="1" ht="24.75" thickBot="1">
      <c r="A54" s="372">
        <v>41</v>
      </c>
      <c r="B54" s="368" t="s">
        <v>272</v>
      </c>
      <c r="C54" s="268"/>
      <c r="D54" s="269">
        <v>387</v>
      </c>
      <c r="E54" s="458">
        <v>42881</v>
      </c>
      <c r="F54" s="271">
        <v>10000</v>
      </c>
      <c r="G54" s="272">
        <f>SUM(F54)</f>
        <v>10000</v>
      </c>
      <c r="H54" s="459"/>
      <c r="I54" s="460"/>
      <c r="J54" s="460"/>
      <c r="K54" s="460"/>
      <c r="L54" s="461"/>
      <c r="M54" s="462"/>
    </row>
    <row r="55" spans="1:13" s="49" customFormat="1" ht="24">
      <c r="A55" s="125">
        <v>42</v>
      </c>
      <c r="B55" s="63" t="s">
        <v>273</v>
      </c>
      <c r="C55" s="58"/>
      <c r="D55" s="59">
        <v>1744</v>
      </c>
      <c r="E55" s="455">
        <v>42884</v>
      </c>
      <c r="F55" s="257">
        <v>10000</v>
      </c>
      <c r="G55" s="94"/>
      <c r="H55" s="150"/>
      <c r="I55" s="150"/>
      <c r="J55" s="150"/>
      <c r="K55" s="150"/>
      <c r="L55" s="150"/>
      <c r="M55" s="150"/>
    </row>
    <row r="56" spans="1:13" ht="24">
      <c r="A56" s="22">
        <v>43</v>
      </c>
      <c r="B56" s="63" t="s">
        <v>273</v>
      </c>
      <c r="C56" s="21"/>
      <c r="D56" s="29">
        <v>1742</v>
      </c>
      <c r="E56" s="47">
        <v>42884</v>
      </c>
      <c r="F56" s="31">
        <v>10000</v>
      </c>
      <c r="G56" s="73"/>
      <c r="H56" s="73"/>
      <c r="I56" s="73"/>
      <c r="J56" s="73"/>
      <c r="K56" s="73"/>
      <c r="L56" s="71"/>
      <c r="M56" s="71"/>
    </row>
    <row r="57" spans="1:13" ht="24.75" thickBot="1">
      <c r="A57" s="258">
        <v>44</v>
      </c>
      <c r="B57" s="259" t="s">
        <v>273</v>
      </c>
      <c r="C57" s="464"/>
      <c r="D57" s="261">
        <v>1743</v>
      </c>
      <c r="E57" s="431">
        <v>42884</v>
      </c>
      <c r="F57" s="263">
        <v>10000</v>
      </c>
      <c r="G57" s="307">
        <f>SUM(F55:F57)</f>
        <v>30000</v>
      </c>
      <c r="H57" s="73"/>
      <c r="I57" s="73"/>
      <c r="J57" s="73"/>
      <c r="K57" s="73"/>
      <c r="L57" s="71"/>
      <c r="M57" s="71"/>
    </row>
    <row r="58" spans="1:13" ht="12.75">
      <c r="A58" s="112">
        <v>45</v>
      </c>
      <c r="B58" s="141" t="s">
        <v>274</v>
      </c>
      <c r="C58" s="463"/>
      <c r="D58" s="118">
        <v>87</v>
      </c>
      <c r="E58" s="429">
        <v>42885</v>
      </c>
      <c r="F58" s="287">
        <v>10000</v>
      </c>
      <c r="G58" s="74"/>
      <c r="H58" s="73"/>
      <c r="I58" s="73"/>
      <c r="J58" s="73"/>
      <c r="K58" s="73"/>
      <c r="L58" s="71"/>
      <c r="M58" s="71"/>
    </row>
    <row r="59" spans="1:13" ht="12.75">
      <c r="A59" s="112">
        <v>46</v>
      </c>
      <c r="B59" s="141" t="s">
        <v>274</v>
      </c>
      <c r="C59" s="463"/>
      <c r="D59" s="118">
        <v>86</v>
      </c>
      <c r="E59" s="429">
        <v>42885</v>
      </c>
      <c r="F59" s="287">
        <v>10000</v>
      </c>
      <c r="G59" s="74"/>
      <c r="H59" s="73"/>
      <c r="I59" s="73"/>
      <c r="J59" s="73"/>
      <c r="K59" s="73"/>
      <c r="L59" s="71"/>
      <c r="M59" s="71"/>
    </row>
    <row r="60" spans="1:13" ht="13.5" thickBot="1">
      <c r="A60" s="319">
        <v>47</v>
      </c>
      <c r="B60" s="324" t="s">
        <v>275</v>
      </c>
      <c r="C60" s="465"/>
      <c r="D60" s="321">
        <v>13</v>
      </c>
      <c r="E60" s="466">
        <v>42885</v>
      </c>
      <c r="F60" s="323">
        <v>10000</v>
      </c>
      <c r="G60" s="307">
        <f>SUM(F58:F60)</f>
        <v>30000</v>
      </c>
      <c r="H60" s="73"/>
      <c r="I60" s="73"/>
      <c r="J60" s="73"/>
      <c r="K60" s="73"/>
      <c r="L60" s="71"/>
      <c r="M60" s="71"/>
    </row>
    <row r="61" spans="1:13" ht="12.75">
      <c r="A61" s="112">
        <v>48</v>
      </c>
      <c r="B61" s="141"/>
      <c r="C61" s="463"/>
      <c r="D61" s="118"/>
      <c r="E61" s="429"/>
      <c r="F61" s="287"/>
      <c r="G61" s="74"/>
      <c r="H61" s="73"/>
      <c r="I61" s="73"/>
      <c r="J61" s="73"/>
      <c r="K61" s="73"/>
      <c r="L61" s="71"/>
      <c r="M61" s="71"/>
    </row>
    <row r="62" spans="1:13" ht="12.75">
      <c r="A62" s="22"/>
      <c r="B62" s="63"/>
      <c r="C62" s="212"/>
      <c r="D62" s="29"/>
      <c r="E62" s="47"/>
      <c r="F62" s="31"/>
      <c r="G62" s="74"/>
      <c r="H62" s="73"/>
      <c r="I62" s="73"/>
      <c r="J62" s="73"/>
      <c r="K62" s="73"/>
      <c r="L62" s="71"/>
      <c r="M62" s="71"/>
    </row>
    <row r="63" spans="1:13" ht="12.75">
      <c r="A63" s="22"/>
      <c r="B63" s="63"/>
      <c r="C63" s="212"/>
      <c r="D63" s="234"/>
      <c r="E63" s="235"/>
      <c r="F63" s="213"/>
      <c r="G63" s="74"/>
      <c r="H63" s="71"/>
      <c r="I63" s="71"/>
      <c r="J63" s="71"/>
      <c r="K63" s="71"/>
      <c r="L63" s="71"/>
      <c r="M63" s="71"/>
    </row>
    <row r="64" spans="1:7" ht="12.75">
      <c r="A64" s="236"/>
      <c r="B64" s="18"/>
      <c r="C64" s="87"/>
      <c r="D64" s="88"/>
      <c r="E64" s="72" t="s">
        <v>13</v>
      </c>
      <c r="F64" s="467">
        <f>SUM(F14:F60)</f>
        <v>555000</v>
      </c>
      <c r="G64" s="73"/>
    </row>
    <row r="65" spans="1:8" ht="12.75">
      <c r="A65" s="86"/>
      <c r="B65" s="18"/>
      <c r="C65" s="21"/>
      <c r="D65" s="88"/>
      <c r="E65" s="123" t="s">
        <v>12</v>
      </c>
      <c r="F65" s="124">
        <v>555000</v>
      </c>
      <c r="G65" s="74"/>
      <c r="H65" s="1"/>
    </row>
    <row r="66" spans="1:6" ht="12.75">
      <c r="A66" s="27"/>
      <c r="B66" s="9"/>
      <c r="C66" s="17"/>
      <c r="D66" s="3"/>
      <c r="E66" s="48"/>
      <c r="F66" s="10"/>
    </row>
    <row r="67" spans="1:6" ht="12.75">
      <c r="A67" s="5"/>
      <c r="B67" s="7"/>
      <c r="D67" s="7"/>
      <c r="F67" s="11"/>
    </row>
    <row r="68" spans="1:6" ht="12.75">
      <c r="A68" s="1"/>
      <c r="B68" s="8"/>
      <c r="D68" s="2"/>
      <c r="F68" s="11"/>
    </row>
    <row r="69" spans="1:6" ht="12.75">
      <c r="A69" s="5" t="s">
        <v>1</v>
      </c>
      <c r="B69" s="7"/>
      <c r="D69" s="2"/>
      <c r="F69" s="11" t="s">
        <v>9</v>
      </c>
    </row>
    <row r="70" spans="1:6" ht="12.75">
      <c r="A70" s="1"/>
      <c r="B70" s="8"/>
      <c r="D70" s="2"/>
      <c r="F70" s="6"/>
    </row>
    <row r="71" spans="1:6" ht="12.75">
      <c r="A71" s="862" t="s">
        <v>16</v>
      </c>
      <c r="B71" s="861"/>
      <c r="C71" s="859" t="s">
        <v>17</v>
      </c>
      <c r="D71" s="859"/>
      <c r="E71" s="859"/>
      <c r="F71" s="859"/>
    </row>
    <row r="72" spans="1:6" ht="12.75">
      <c r="A72" s="115"/>
      <c r="B72" s="115"/>
      <c r="C72" s="859"/>
      <c r="D72" s="859"/>
      <c r="E72" s="859"/>
      <c r="F72" s="859"/>
    </row>
    <row r="73" spans="1:6" ht="12.75">
      <c r="A73" s="115"/>
      <c r="B73" s="115"/>
      <c r="C73" s="859"/>
      <c r="D73" s="859"/>
      <c r="E73" s="859"/>
      <c r="F73" s="859"/>
    </row>
  </sheetData>
  <sheetProtection/>
  <mergeCells count="12">
    <mergeCell ref="A71:B71"/>
    <mergeCell ref="C71:F73"/>
    <mergeCell ref="E10:F12"/>
    <mergeCell ref="A9:A13"/>
    <mergeCell ref="B9:B13"/>
    <mergeCell ref="E1:F1"/>
    <mergeCell ref="E2:F2"/>
    <mergeCell ref="D3:F3"/>
    <mergeCell ref="E9:F9"/>
    <mergeCell ref="B6:E6"/>
    <mergeCell ref="C9:C13"/>
    <mergeCell ref="D9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67">
      <selection activeCell="O82" sqref="O82"/>
    </sheetView>
  </sheetViews>
  <sheetFormatPr defaultColWidth="9.00390625" defaultRowHeight="12.75"/>
  <cols>
    <col min="1" max="1" width="5.125" style="0" customWidth="1"/>
    <col min="2" max="2" width="21.875" style="0" customWidth="1"/>
    <col min="3" max="3" width="13.75390625" style="157" customWidth="1"/>
    <col min="5" max="5" width="13.00390625" style="45" customWidth="1"/>
    <col min="6" max="6" width="16.625" style="0" customWidth="1"/>
    <col min="7" max="7" width="14.75390625" style="49" customWidth="1"/>
  </cols>
  <sheetData>
    <row r="1" spans="1:7" ht="12.75">
      <c r="A1" s="1"/>
      <c r="B1" s="8"/>
      <c r="D1" s="2"/>
      <c r="E1" s="45" t="s">
        <v>11</v>
      </c>
      <c r="F1" s="7"/>
      <c r="G1" s="33"/>
    </row>
    <row r="2" spans="1:7" ht="12.75">
      <c r="A2" s="1"/>
      <c r="B2" s="8"/>
      <c r="D2" s="2"/>
      <c r="E2" s="45" t="s">
        <v>10</v>
      </c>
      <c r="F2" s="7"/>
      <c r="G2" s="33"/>
    </row>
    <row r="3" spans="1:7" ht="12.75">
      <c r="A3" s="1"/>
      <c r="B3" s="8"/>
      <c r="D3" s="884" t="s">
        <v>15</v>
      </c>
      <c r="E3" s="884"/>
      <c r="F3" s="7"/>
      <c r="G3" s="33"/>
    </row>
    <row r="4" spans="1:7" ht="12.75">
      <c r="A4" s="1"/>
      <c r="B4" s="8"/>
      <c r="D4" s="2"/>
      <c r="F4" s="6"/>
      <c r="G4" s="33"/>
    </row>
    <row r="5" spans="1:7" ht="12.75">
      <c r="A5" s="1"/>
      <c r="B5" s="5" t="s">
        <v>5</v>
      </c>
      <c r="D5" s="7"/>
      <c r="F5" s="7"/>
      <c r="G5" s="33"/>
    </row>
    <row r="6" spans="1:7" ht="12.75">
      <c r="A6" s="1"/>
      <c r="B6" s="873" t="s">
        <v>22</v>
      </c>
      <c r="C6" s="873"/>
      <c r="D6" s="873"/>
      <c r="E6" s="873"/>
      <c r="F6" s="7"/>
      <c r="G6" s="33"/>
    </row>
    <row r="7" spans="1:7" ht="12.75">
      <c r="A7" s="1"/>
      <c r="B7" s="8"/>
      <c r="C7" s="158"/>
      <c r="D7" s="2"/>
      <c r="F7" s="6"/>
      <c r="G7" s="33"/>
    </row>
    <row r="8" spans="1:7" ht="12.75">
      <c r="A8" s="1"/>
      <c r="B8" s="8"/>
      <c r="C8" s="158"/>
      <c r="D8" s="2"/>
      <c r="F8" s="6"/>
      <c r="G8" s="33"/>
    </row>
    <row r="9" spans="1:7" ht="12.75">
      <c r="A9" s="876" t="s">
        <v>6</v>
      </c>
      <c r="B9" s="878" t="s">
        <v>2</v>
      </c>
      <c r="C9" s="933" t="s">
        <v>7</v>
      </c>
      <c r="D9" s="882" t="s">
        <v>6</v>
      </c>
      <c r="E9" s="931" t="s">
        <v>4</v>
      </c>
      <c r="F9" s="932"/>
      <c r="G9" s="33"/>
    </row>
    <row r="10" spans="1:7" ht="12.75">
      <c r="A10" s="876"/>
      <c r="B10" s="879"/>
      <c r="C10" s="934"/>
      <c r="D10" s="883"/>
      <c r="E10" s="864" t="s">
        <v>8</v>
      </c>
      <c r="F10" s="865"/>
      <c r="G10" s="33"/>
    </row>
    <row r="11" spans="1:7" ht="12.75">
      <c r="A11" s="876"/>
      <c r="B11" s="879"/>
      <c r="C11" s="934"/>
      <c r="D11" s="883"/>
      <c r="E11" s="866"/>
      <c r="F11" s="867"/>
      <c r="G11" s="33"/>
    </row>
    <row r="12" spans="1:7" ht="20.25" customHeight="1">
      <c r="A12" s="876"/>
      <c r="B12" s="879"/>
      <c r="C12" s="934"/>
      <c r="D12" s="883"/>
      <c r="E12" s="868"/>
      <c r="F12" s="869"/>
      <c r="G12" s="33"/>
    </row>
    <row r="13" spans="1:7" ht="12.75">
      <c r="A13" s="877"/>
      <c r="B13" s="879"/>
      <c r="C13" s="934"/>
      <c r="D13" s="883"/>
      <c r="E13" s="46" t="s">
        <v>3</v>
      </c>
      <c r="F13" s="13" t="s">
        <v>0</v>
      </c>
      <c r="G13" s="33"/>
    </row>
    <row r="14" spans="1:14" ht="12.75">
      <c r="A14" s="22">
        <v>1</v>
      </c>
      <c r="B14" s="18" t="s">
        <v>276</v>
      </c>
      <c r="C14" s="52"/>
      <c r="D14" s="29">
        <v>5491</v>
      </c>
      <c r="E14" s="47">
        <v>42886</v>
      </c>
      <c r="F14" s="31">
        <v>10000</v>
      </c>
      <c r="G14" s="93"/>
      <c r="H14" s="71"/>
      <c r="I14" s="71"/>
      <c r="J14" s="71"/>
      <c r="K14" s="71"/>
      <c r="L14" s="71"/>
      <c r="M14" s="71"/>
      <c r="N14" s="71"/>
    </row>
    <row r="15" spans="1:14" ht="12.75">
      <c r="A15" s="32">
        <v>2</v>
      </c>
      <c r="B15" s="18" t="s">
        <v>277</v>
      </c>
      <c r="C15" s="52"/>
      <c r="D15" s="29">
        <v>173</v>
      </c>
      <c r="E15" s="47">
        <v>42886</v>
      </c>
      <c r="F15" s="31">
        <v>500</v>
      </c>
      <c r="G15" s="94"/>
      <c r="H15" s="71"/>
      <c r="I15" s="71"/>
      <c r="J15" s="71"/>
      <c r="K15" s="71"/>
      <c r="L15" s="71"/>
      <c r="M15" s="71"/>
      <c r="N15" s="71"/>
    </row>
    <row r="16" spans="1:14" ht="12.75">
      <c r="A16" s="22">
        <v>3</v>
      </c>
      <c r="B16" s="18" t="s">
        <v>277</v>
      </c>
      <c r="C16" s="52"/>
      <c r="D16" s="29">
        <v>175</v>
      </c>
      <c r="E16" s="47">
        <v>42886</v>
      </c>
      <c r="F16" s="31">
        <v>500</v>
      </c>
      <c r="G16" s="93"/>
      <c r="H16" s="73"/>
      <c r="I16" s="73"/>
      <c r="J16" s="73"/>
      <c r="K16" s="73"/>
      <c r="L16" s="73"/>
      <c r="M16" s="73"/>
      <c r="N16" s="73"/>
    </row>
    <row r="17" spans="1:14" ht="12.75">
      <c r="A17" s="22">
        <v>4</v>
      </c>
      <c r="B17" s="18" t="s">
        <v>278</v>
      </c>
      <c r="C17" s="52"/>
      <c r="D17" s="29">
        <v>7238</v>
      </c>
      <c r="E17" s="47">
        <v>42886</v>
      </c>
      <c r="F17" s="31">
        <v>10000</v>
      </c>
      <c r="G17" s="94"/>
      <c r="H17" s="73"/>
      <c r="I17" s="73"/>
      <c r="J17" s="73"/>
      <c r="K17" s="73"/>
      <c r="L17" s="73"/>
      <c r="M17" s="73"/>
      <c r="N17" s="73"/>
    </row>
    <row r="18" spans="1:14" ht="12.75">
      <c r="A18" s="32">
        <v>5</v>
      </c>
      <c r="B18" s="18" t="s">
        <v>277</v>
      </c>
      <c r="C18" s="52"/>
      <c r="D18" s="29">
        <v>174</v>
      </c>
      <c r="E18" s="47">
        <v>42886</v>
      </c>
      <c r="F18" s="31">
        <v>500</v>
      </c>
      <c r="G18" s="93"/>
      <c r="H18" s="73"/>
      <c r="I18" s="73"/>
      <c r="J18" s="73"/>
      <c r="K18" s="73"/>
      <c r="L18" s="73"/>
      <c r="M18" s="73"/>
      <c r="N18" s="73"/>
    </row>
    <row r="19" spans="1:14" ht="23.25" thickBot="1">
      <c r="A19" s="258">
        <v>6</v>
      </c>
      <c r="B19" s="290" t="s">
        <v>279</v>
      </c>
      <c r="C19" s="369" t="s">
        <v>280</v>
      </c>
      <c r="D19" s="261">
        <v>3892</v>
      </c>
      <c r="E19" s="431">
        <v>42852</v>
      </c>
      <c r="F19" s="301">
        <v>10000</v>
      </c>
      <c r="G19" s="264">
        <f>SUM(F14:F19)</f>
        <v>31500</v>
      </c>
      <c r="H19" s="73"/>
      <c r="I19" s="73"/>
      <c r="J19" s="73"/>
      <c r="K19" s="73"/>
      <c r="L19" s="73"/>
      <c r="M19" s="73"/>
      <c r="N19" s="73"/>
    </row>
    <row r="20" spans="1:14" ht="12.75">
      <c r="A20" s="112">
        <v>7</v>
      </c>
      <c r="B20" s="273" t="s">
        <v>281</v>
      </c>
      <c r="C20" s="468"/>
      <c r="D20" s="118">
        <v>48</v>
      </c>
      <c r="E20" s="429">
        <v>42887</v>
      </c>
      <c r="F20" s="287">
        <v>10000</v>
      </c>
      <c r="G20" s="93"/>
      <c r="H20" s="73"/>
      <c r="I20" s="73"/>
      <c r="J20" s="73"/>
      <c r="K20" s="73"/>
      <c r="L20" s="73"/>
      <c r="M20" s="73"/>
      <c r="N20" s="73"/>
    </row>
    <row r="21" spans="1:14" ht="22.5">
      <c r="A21" s="32">
        <v>8</v>
      </c>
      <c r="B21" s="18" t="s">
        <v>282</v>
      </c>
      <c r="C21" s="52"/>
      <c r="D21" s="29">
        <v>314</v>
      </c>
      <c r="E21" s="47">
        <v>42887</v>
      </c>
      <c r="F21" s="31">
        <v>10000</v>
      </c>
      <c r="G21" s="93"/>
      <c r="H21" s="73"/>
      <c r="I21" s="73"/>
      <c r="J21" s="73"/>
      <c r="K21" s="73"/>
      <c r="L21" s="73"/>
      <c r="M21" s="73"/>
      <c r="N21" s="73"/>
    </row>
    <row r="22" spans="1:14" ht="12.75">
      <c r="A22" s="22">
        <v>9</v>
      </c>
      <c r="B22" s="55" t="s">
        <v>283</v>
      </c>
      <c r="C22" s="52"/>
      <c r="D22" s="29">
        <v>288</v>
      </c>
      <c r="E22" s="47">
        <v>42887</v>
      </c>
      <c r="F22" s="31">
        <v>10000</v>
      </c>
      <c r="G22" s="94"/>
      <c r="H22" s="73"/>
      <c r="I22" s="73"/>
      <c r="J22" s="73"/>
      <c r="K22" s="73"/>
      <c r="L22" s="73"/>
      <c r="M22" s="73"/>
      <c r="N22" s="73"/>
    </row>
    <row r="23" spans="1:14" ht="13.5" thickBot="1">
      <c r="A23" s="258">
        <v>10</v>
      </c>
      <c r="B23" s="259" t="s">
        <v>156</v>
      </c>
      <c r="C23" s="407"/>
      <c r="D23" s="261">
        <v>96</v>
      </c>
      <c r="E23" s="431">
        <v>42886</v>
      </c>
      <c r="F23" s="263">
        <v>5000</v>
      </c>
      <c r="G23" s="264">
        <f>SUM(F20:F23)</f>
        <v>35000</v>
      </c>
      <c r="H23" s="73"/>
      <c r="I23" s="73"/>
      <c r="J23" s="73"/>
      <c r="K23" s="73"/>
      <c r="L23" s="73"/>
      <c r="M23" s="73"/>
      <c r="N23" s="73"/>
    </row>
    <row r="24" spans="1:14" ht="13.5" thickBot="1">
      <c r="A24" s="440">
        <v>11</v>
      </c>
      <c r="B24" s="267" t="s">
        <v>78</v>
      </c>
      <c r="C24" s="469"/>
      <c r="D24" s="367">
        <v>649455</v>
      </c>
      <c r="E24" s="443">
        <v>42888</v>
      </c>
      <c r="F24" s="338">
        <v>10000</v>
      </c>
      <c r="G24" s="470">
        <f>SUM(F24)</f>
        <v>10000</v>
      </c>
      <c r="H24" s="73"/>
      <c r="I24" s="73"/>
      <c r="J24" s="73"/>
      <c r="K24" s="73"/>
      <c r="L24" s="73"/>
      <c r="M24" s="73"/>
      <c r="N24" s="73"/>
    </row>
    <row r="25" spans="1:14" ht="12.75">
      <c r="A25" s="112">
        <v>12</v>
      </c>
      <c r="B25" s="273" t="s">
        <v>284</v>
      </c>
      <c r="C25" s="365"/>
      <c r="D25" s="118">
        <v>535</v>
      </c>
      <c r="E25" s="429">
        <v>42891</v>
      </c>
      <c r="F25" s="287">
        <v>10000</v>
      </c>
      <c r="G25" s="93"/>
      <c r="H25" s="73"/>
      <c r="I25" s="73"/>
      <c r="J25" s="73"/>
      <c r="K25" s="73"/>
      <c r="L25" s="73"/>
      <c r="M25" s="73"/>
      <c r="N25" s="73"/>
    </row>
    <row r="26" spans="1:14" ht="22.5">
      <c r="A26" s="22">
        <v>13</v>
      </c>
      <c r="B26" s="18" t="s">
        <v>285</v>
      </c>
      <c r="C26" s="138" t="s">
        <v>286</v>
      </c>
      <c r="D26" s="29">
        <v>517356</v>
      </c>
      <c r="E26" s="47">
        <v>42891</v>
      </c>
      <c r="F26" s="37">
        <v>-20000</v>
      </c>
      <c r="G26" s="93"/>
      <c r="H26" s="417" t="s">
        <v>100</v>
      </c>
      <c r="I26" s="935" t="s">
        <v>287</v>
      </c>
      <c r="J26" s="935"/>
      <c r="K26" s="935"/>
      <c r="L26" s="73"/>
      <c r="M26" s="73"/>
      <c r="N26" s="73"/>
    </row>
    <row r="27" spans="1:14" ht="13.5" thickBot="1">
      <c r="A27" s="280">
        <v>14</v>
      </c>
      <c r="B27" s="259" t="s">
        <v>288</v>
      </c>
      <c r="C27" s="471"/>
      <c r="D27" s="261">
        <v>68</v>
      </c>
      <c r="E27" s="431">
        <v>42891</v>
      </c>
      <c r="F27" s="263">
        <v>10000</v>
      </c>
      <c r="G27" s="264">
        <f>SUM(F25:F27)</f>
        <v>0</v>
      </c>
      <c r="H27" s="73"/>
      <c r="I27" s="73"/>
      <c r="J27" s="73"/>
      <c r="K27" s="73"/>
      <c r="L27" s="73"/>
      <c r="M27" s="73"/>
      <c r="N27" s="73"/>
    </row>
    <row r="28" spans="1:14" ht="12.75">
      <c r="A28" s="112">
        <v>15</v>
      </c>
      <c r="B28" s="273" t="s">
        <v>289</v>
      </c>
      <c r="C28" s="468"/>
      <c r="D28" s="118">
        <v>89693</v>
      </c>
      <c r="E28" s="429">
        <v>42892</v>
      </c>
      <c r="F28" s="287">
        <v>10000</v>
      </c>
      <c r="G28" s="93"/>
      <c r="H28" s="73"/>
      <c r="I28" s="73"/>
      <c r="J28" s="73"/>
      <c r="K28" s="73"/>
      <c r="L28" s="73"/>
      <c r="M28" s="73"/>
      <c r="N28" s="73"/>
    </row>
    <row r="29" spans="1:14" ht="22.5">
      <c r="A29" s="22">
        <v>16</v>
      </c>
      <c r="B29" s="18" t="s">
        <v>290</v>
      </c>
      <c r="C29" s="159"/>
      <c r="D29" s="29">
        <v>16350</v>
      </c>
      <c r="E29" s="47">
        <v>42892</v>
      </c>
      <c r="F29" s="31">
        <v>10000</v>
      </c>
      <c r="G29" s="94"/>
      <c r="H29" s="73"/>
      <c r="I29" s="73"/>
      <c r="J29" s="73"/>
      <c r="K29" s="73"/>
      <c r="L29" s="73"/>
      <c r="M29" s="73"/>
      <c r="N29" s="73"/>
    </row>
    <row r="30" spans="1:14" ht="12.75">
      <c r="A30" s="32">
        <v>17</v>
      </c>
      <c r="B30" s="63" t="s">
        <v>291</v>
      </c>
      <c r="C30" s="159"/>
      <c r="D30" s="29">
        <v>110</v>
      </c>
      <c r="E30" s="47">
        <v>42892</v>
      </c>
      <c r="F30" s="31">
        <v>10000</v>
      </c>
      <c r="G30" s="93"/>
      <c r="H30" s="73"/>
      <c r="I30" s="73"/>
      <c r="J30" s="73"/>
      <c r="K30" s="73"/>
      <c r="L30" s="73"/>
      <c r="M30" s="73"/>
      <c r="N30" s="73"/>
    </row>
    <row r="31" spans="1:14" ht="12.75">
      <c r="A31" s="22">
        <v>18</v>
      </c>
      <c r="B31" s="18" t="s">
        <v>292</v>
      </c>
      <c r="C31" s="52"/>
      <c r="D31" s="29">
        <v>487</v>
      </c>
      <c r="E31" s="47">
        <v>42892</v>
      </c>
      <c r="F31" s="31">
        <v>10000</v>
      </c>
      <c r="G31" s="93"/>
      <c r="H31" s="73"/>
      <c r="I31" s="73"/>
      <c r="J31" s="73"/>
      <c r="K31" s="73"/>
      <c r="L31" s="73"/>
      <c r="M31" s="73"/>
      <c r="N31" s="73"/>
    </row>
    <row r="32" spans="1:14" ht="22.5">
      <c r="A32" s="22">
        <v>19</v>
      </c>
      <c r="B32" s="18" t="s">
        <v>290</v>
      </c>
      <c r="C32" s="52"/>
      <c r="D32" s="29">
        <v>16349</v>
      </c>
      <c r="E32" s="47">
        <v>42892</v>
      </c>
      <c r="F32" s="31">
        <v>10000</v>
      </c>
      <c r="G32" s="94"/>
      <c r="H32" s="73"/>
      <c r="I32" s="73"/>
      <c r="J32" s="73"/>
      <c r="K32" s="73"/>
      <c r="L32" s="73"/>
      <c r="M32" s="73"/>
      <c r="N32" s="73"/>
    </row>
    <row r="33" spans="1:14" s="33" customFormat="1" ht="22.5">
      <c r="A33" s="32">
        <v>20</v>
      </c>
      <c r="B33" s="18" t="s">
        <v>293</v>
      </c>
      <c r="C33" s="28"/>
      <c r="D33" s="29">
        <v>16352</v>
      </c>
      <c r="E33" s="47">
        <v>42892</v>
      </c>
      <c r="F33" s="31">
        <v>10000</v>
      </c>
      <c r="G33" s="94"/>
      <c r="H33" s="93"/>
      <c r="I33" s="93"/>
      <c r="J33" s="93"/>
      <c r="K33" s="93"/>
      <c r="L33" s="93"/>
      <c r="M33" s="93"/>
      <c r="N33" s="93"/>
    </row>
    <row r="34" spans="1:14" s="49" customFormat="1" ht="22.5">
      <c r="A34" s="22">
        <v>21</v>
      </c>
      <c r="B34" s="18" t="s">
        <v>290</v>
      </c>
      <c r="C34" s="153"/>
      <c r="D34" s="147">
        <v>16351</v>
      </c>
      <c r="E34" s="47">
        <v>42892</v>
      </c>
      <c r="F34" s="31">
        <v>10000</v>
      </c>
      <c r="G34" s="150"/>
      <c r="H34" s="223"/>
      <c r="I34" s="223"/>
      <c r="J34" s="223"/>
      <c r="K34" s="223"/>
      <c r="L34" s="223"/>
      <c r="M34" s="223"/>
      <c r="N34" s="223"/>
    </row>
    <row r="35" spans="1:14" s="49" customFormat="1" ht="23.25" thickBot="1">
      <c r="A35" s="449">
        <v>22</v>
      </c>
      <c r="B35" s="290" t="s">
        <v>290</v>
      </c>
      <c r="C35" s="450"/>
      <c r="D35" s="451">
        <v>16353</v>
      </c>
      <c r="E35" s="431">
        <v>42892</v>
      </c>
      <c r="F35" s="263">
        <v>10000</v>
      </c>
      <c r="G35" s="477">
        <f>SUM(F28:F35)</f>
        <v>80000</v>
      </c>
      <c r="H35" s="92"/>
      <c r="I35" s="92"/>
      <c r="J35" s="92"/>
      <c r="K35" s="92"/>
      <c r="L35" s="92"/>
      <c r="M35" s="92"/>
      <c r="N35" s="92"/>
    </row>
    <row r="36" spans="1:14" s="49" customFormat="1" ht="25.5">
      <c r="A36" s="472">
        <v>23</v>
      </c>
      <c r="B36" s="473" t="s">
        <v>294</v>
      </c>
      <c r="C36" s="474"/>
      <c r="D36" s="475">
        <v>398844</v>
      </c>
      <c r="E36" s="448">
        <v>42893</v>
      </c>
      <c r="F36" s="476">
        <v>10000</v>
      </c>
      <c r="G36" s="150"/>
      <c r="H36" s="92"/>
      <c r="I36" s="92"/>
      <c r="J36" s="92"/>
      <c r="K36" s="92"/>
      <c r="L36" s="92"/>
      <c r="M36" s="92"/>
      <c r="N36" s="92"/>
    </row>
    <row r="37" spans="1:14" s="49" customFormat="1" ht="12.75">
      <c r="A37" s="164">
        <v>24</v>
      </c>
      <c r="B37" s="152" t="s">
        <v>295</v>
      </c>
      <c r="C37" s="153"/>
      <c r="D37" s="147">
        <v>776</v>
      </c>
      <c r="E37" s="148">
        <v>42893</v>
      </c>
      <c r="F37" s="149">
        <v>10000</v>
      </c>
      <c r="G37" s="478"/>
      <c r="H37" s="92"/>
      <c r="I37" s="92"/>
      <c r="J37" s="92"/>
      <c r="K37" s="92"/>
      <c r="L37" s="92"/>
      <c r="M37" s="92"/>
      <c r="N37" s="92"/>
    </row>
    <row r="38" spans="1:14" s="154" customFormat="1" ht="12.75">
      <c r="A38" s="151">
        <v>25</v>
      </c>
      <c r="B38" s="18" t="s">
        <v>296</v>
      </c>
      <c r="C38" s="230"/>
      <c r="D38" s="23">
        <v>1228</v>
      </c>
      <c r="E38" s="148">
        <v>42893</v>
      </c>
      <c r="F38" s="149">
        <v>10000</v>
      </c>
      <c r="G38" s="479"/>
      <c r="H38" s="156"/>
      <c r="I38" s="165"/>
      <c r="J38" s="165"/>
      <c r="K38" s="165"/>
      <c r="L38" s="165"/>
      <c r="M38" s="165"/>
      <c r="N38" s="165"/>
    </row>
    <row r="39" spans="1:14" s="154" customFormat="1" ht="23.25" thickBot="1">
      <c r="A39" s="280">
        <v>26</v>
      </c>
      <c r="B39" s="290" t="s">
        <v>297</v>
      </c>
      <c r="C39" s="480"/>
      <c r="D39" s="275">
        <v>4215</v>
      </c>
      <c r="E39" s="452">
        <v>42893</v>
      </c>
      <c r="F39" s="453">
        <v>10000</v>
      </c>
      <c r="G39" s="481">
        <f>SUM(F36:F39)</f>
        <v>40000</v>
      </c>
      <c r="H39" s="165"/>
      <c r="I39" s="165"/>
      <c r="J39" s="165"/>
      <c r="K39" s="165"/>
      <c r="L39" s="165"/>
      <c r="M39" s="165"/>
      <c r="N39" s="165"/>
    </row>
    <row r="40" spans="1:14" s="154" customFormat="1" ht="24">
      <c r="A40" s="125">
        <v>27</v>
      </c>
      <c r="B40" s="141" t="s">
        <v>298</v>
      </c>
      <c r="C40" s="58"/>
      <c r="D40" s="59">
        <v>1739</v>
      </c>
      <c r="E40" s="448">
        <v>42894</v>
      </c>
      <c r="F40" s="476">
        <v>10000</v>
      </c>
      <c r="G40" s="156"/>
      <c r="H40" s="165"/>
      <c r="I40" s="165"/>
      <c r="J40" s="165"/>
      <c r="K40" s="165"/>
      <c r="L40" s="165"/>
      <c r="M40" s="165"/>
      <c r="N40" s="165"/>
    </row>
    <row r="41" spans="1:14" s="49" customFormat="1" ht="12.75">
      <c r="A41" s="26">
        <v>28</v>
      </c>
      <c r="B41" s="63" t="s">
        <v>299</v>
      </c>
      <c r="C41" s="54"/>
      <c r="D41" s="23">
        <v>25993</v>
      </c>
      <c r="E41" s="57">
        <v>42894</v>
      </c>
      <c r="F41" s="25">
        <v>10000</v>
      </c>
      <c r="G41" s="155"/>
      <c r="H41" s="92"/>
      <c r="I41" s="92"/>
      <c r="J41" s="92"/>
      <c r="K41" s="92"/>
      <c r="L41" s="92"/>
      <c r="M41" s="92"/>
      <c r="N41" s="92"/>
    </row>
    <row r="42" spans="1:14" s="154" customFormat="1" ht="24">
      <c r="A42" s="164">
        <v>29</v>
      </c>
      <c r="B42" s="63" t="s">
        <v>300</v>
      </c>
      <c r="C42" s="153"/>
      <c r="D42" s="147">
        <v>18</v>
      </c>
      <c r="E42" s="148">
        <v>42894</v>
      </c>
      <c r="F42" s="149">
        <v>10000</v>
      </c>
      <c r="G42" s="91"/>
      <c r="H42" s="165"/>
      <c r="I42" s="165"/>
      <c r="J42" s="165"/>
      <c r="K42" s="165"/>
      <c r="L42" s="165"/>
      <c r="M42" s="165"/>
      <c r="N42" s="165"/>
    </row>
    <row r="43" spans="1:14" s="154" customFormat="1" ht="13.5" thickBot="1">
      <c r="A43" s="357">
        <v>30</v>
      </c>
      <c r="B43" s="259" t="s">
        <v>301</v>
      </c>
      <c r="C43" s="274"/>
      <c r="D43" s="275">
        <v>89</v>
      </c>
      <c r="E43" s="456">
        <v>42886</v>
      </c>
      <c r="F43" s="277">
        <v>10000</v>
      </c>
      <c r="G43" s="278">
        <f>SUM(F40:F43)</f>
        <v>40000</v>
      </c>
      <c r="H43" s="165"/>
      <c r="I43" s="165"/>
      <c r="J43" s="165"/>
      <c r="K43" s="165"/>
      <c r="L43" s="165"/>
      <c r="M43" s="165"/>
      <c r="N43" s="165"/>
    </row>
    <row r="44" spans="1:14" s="154" customFormat="1" ht="13.5" thickBot="1">
      <c r="A44" s="372">
        <v>31</v>
      </c>
      <c r="B44" s="267" t="s">
        <v>302</v>
      </c>
      <c r="C44" s="268"/>
      <c r="D44" s="269">
        <v>667</v>
      </c>
      <c r="E44" s="458">
        <v>42895</v>
      </c>
      <c r="F44" s="271">
        <v>10000</v>
      </c>
      <c r="G44" s="482">
        <f>SUM(F44)</f>
        <v>10000</v>
      </c>
      <c r="H44" s="165"/>
      <c r="I44" s="165"/>
      <c r="J44" s="165"/>
      <c r="K44" s="165"/>
      <c r="L44" s="165"/>
      <c r="M44" s="165"/>
      <c r="N44" s="165"/>
    </row>
    <row r="45" spans="1:14" s="49" customFormat="1" ht="12.75">
      <c r="A45" s="356">
        <v>32</v>
      </c>
      <c r="B45" s="113" t="s">
        <v>303</v>
      </c>
      <c r="C45" s="58"/>
      <c r="D45" s="59">
        <v>751</v>
      </c>
      <c r="E45" s="455">
        <v>42899</v>
      </c>
      <c r="F45" s="257">
        <v>10000</v>
      </c>
      <c r="G45" s="155"/>
      <c r="H45" s="92"/>
      <c r="I45" s="92"/>
      <c r="J45" s="92"/>
      <c r="K45" s="92"/>
      <c r="L45" s="92"/>
      <c r="M45" s="92"/>
      <c r="N45" s="92"/>
    </row>
    <row r="46" spans="1:14" s="49" customFormat="1" ht="12.75">
      <c r="A46" s="151">
        <v>33</v>
      </c>
      <c r="B46" s="152" t="s">
        <v>303</v>
      </c>
      <c r="C46" s="153"/>
      <c r="D46" s="147">
        <v>752</v>
      </c>
      <c r="E46" s="148">
        <v>42899</v>
      </c>
      <c r="F46" s="149">
        <v>10000</v>
      </c>
      <c r="G46" s="95"/>
      <c r="H46" s="92"/>
      <c r="I46" s="92"/>
      <c r="J46" s="92"/>
      <c r="K46" s="92"/>
      <c r="L46" s="92"/>
      <c r="M46" s="92"/>
      <c r="N46" s="92"/>
    </row>
    <row r="47" spans="1:14" s="49" customFormat="1" ht="24">
      <c r="A47" s="151">
        <v>34</v>
      </c>
      <c r="B47" s="63" t="s">
        <v>304</v>
      </c>
      <c r="C47" s="153"/>
      <c r="D47" s="147">
        <v>8</v>
      </c>
      <c r="E47" s="148">
        <v>42899</v>
      </c>
      <c r="F47" s="149">
        <v>12500</v>
      </c>
      <c r="G47" s="150"/>
      <c r="H47" s="150"/>
      <c r="I47" s="92"/>
      <c r="J47" s="92"/>
      <c r="K47" s="92"/>
      <c r="L47" s="92"/>
      <c r="M47" s="92"/>
      <c r="N47" s="92"/>
    </row>
    <row r="48" spans="1:14" s="49" customFormat="1" ht="13.5" thickBot="1">
      <c r="A48" s="484">
        <v>35</v>
      </c>
      <c r="B48" s="259" t="s">
        <v>305</v>
      </c>
      <c r="C48" s="450"/>
      <c r="D48" s="451">
        <v>14</v>
      </c>
      <c r="E48" s="452">
        <v>42895</v>
      </c>
      <c r="F48" s="453">
        <v>10000</v>
      </c>
      <c r="G48" s="477">
        <f>SUM(F45:F48)</f>
        <v>42500</v>
      </c>
      <c r="H48" s="150"/>
      <c r="I48" s="92"/>
      <c r="J48" s="92"/>
      <c r="K48" s="92"/>
      <c r="L48" s="92"/>
      <c r="M48" s="92"/>
      <c r="N48" s="92"/>
    </row>
    <row r="49" spans="1:14" s="49" customFormat="1" ht="22.5">
      <c r="A49" s="483">
        <v>36</v>
      </c>
      <c r="B49" s="273" t="s">
        <v>306</v>
      </c>
      <c r="C49" s="474"/>
      <c r="D49" s="475">
        <v>2069</v>
      </c>
      <c r="E49" s="448">
        <v>42900</v>
      </c>
      <c r="F49" s="476">
        <v>10000</v>
      </c>
      <c r="G49" s="171"/>
      <c r="H49" s="171"/>
      <c r="I49" s="171"/>
      <c r="J49" s="171"/>
      <c r="K49" s="171"/>
      <c r="L49" s="171"/>
      <c r="M49" s="171"/>
      <c r="N49" s="92"/>
    </row>
    <row r="50" spans="1:14" s="49" customFormat="1" ht="22.5">
      <c r="A50" s="151">
        <v>37</v>
      </c>
      <c r="B50" s="18" t="s">
        <v>293</v>
      </c>
      <c r="C50" s="153"/>
      <c r="D50" s="147">
        <v>17178</v>
      </c>
      <c r="E50" s="148">
        <v>42900</v>
      </c>
      <c r="F50" s="149">
        <v>10000</v>
      </c>
      <c r="G50" s="95"/>
      <c r="H50" s="150"/>
      <c r="I50" s="150"/>
      <c r="J50" s="150"/>
      <c r="K50" s="150"/>
      <c r="L50" s="92"/>
      <c r="M50" s="92"/>
      <c r="N50" s="92"/>
    </row>
    <row r="51" spans="1:14" s="49" customFormat="1" ht="22.5">
      <c r="A51" s="164">
        <v>38</v>
      </c>
      <c r="B51" s="18" t="s">
        <v>293</v>
      </c>
      <c r="C51" s="153"/>
      <c r="D51" s="147">
        <v>17181</v>
      </c>
      <c r="E51" s="148">
        <v>42900</v>
      </c>
      <c r="F51" s="149">
        <v>10000</v>
      </c>
      <c r="G51" s="95"/>
      <c r="H51" s="150"/>
      <c r="I51" s="150"/>
      <c r="J51" s="150"/>
      <c r="K51" s="92"/>
      <c r="L51" s="92"/>
      <c r="M51" s="92"/>
      <c r="N51" s="92"/>
    </row>
    <row r="52" spans="1:14" s="154" customFormat="1" ht="12.75">
      <c r="A52" s="151">
        <v>39</v>
      </c>
      <c r="B52" s="18" t="s">
        <v>307</v>
      </c>
      <c r="C52" s="214"/>
      <c r="D52" s="23">
        <v>619</v>
      </c>
      <c r="E52" s="57">
        <v>42900</v>
      </c>
      <c r="F52" s="25">
        <v>300000</v>
      </c>
      <c r="G52" s="226"/>
      <c r="H52" s="172"/>
      <c r="I52" s="172"/>
      <c r="J52" s="172"/>
      <c r="K52" s="165"/>
      <c r="L52" s="165"/>
      <c r="M52" s="165"/>
      <c r="N52" s="165"/>
    </row>
    <row r="53" spans="1:14" s="154" customFormat="1" ht="22.5">
      <c r="A53" s="26">
        <v>40</v>
      </c>
      <c r="B53" s="18" t="s">
        <v>290</v>
      </c>
      <c r="C53" s="54"/>
      <c r="D53" s="23">
        <v>17176</v>
      </c>
      <c r="E53" s="57">
        <v>42900</v>
      </c>
      <c r="F53" s="149">
        <v>10000</v>
      </c>
      <c r="G53" s="166"/>
      <c r="H53" s="156"/>
      <c r="I53" s="156"/>
      <c r="J53" s="156"/>
      <c r="K53" s="165"/>
      <c r="L53" s="165"/>
      <c r="M53" s="165"/>
      <c r="N53" s="165"/>
    </row>
    <row r="54" spans="1:14" ht="12.75">
      <c r="A54" s="22">
        <v>41</v>
      </c>
      <c r="B54" s="18" t="s">
        <v>308</v>
      </c>
      <c r="C54" s="52"/>
      <c r="D54" s="29">
        <v>3672</v>
      </c>
      <c r="E54" s="47">
        <v>42900</v>
      </c>
      <c r="F54" s="31">
        <v>10000</v>
      </c>
      <c r="G54" s="150"/>
      <c r="H54" s="73"/>
      <c r="I54" s="71"/>
      <c r="J54" s="71"/>
      <c r="K54" s="71"/>
      <c r="L54" s="71"/>
      <c r="M54" s="71"/>
      <c r="N54" s="71"/>
    </row>
    <row r="55" spans="1:14" ht="13.5" thickBot="1">
      <c r="A55" s="357">
        <v>42</v>
      </c>
      <c r="B55" s="290" t="s">
        <v>309</v>
      </c>
      <c r="C55" s="407"/>
      <c r="D55" s="261">
        <v>270</v>
      </c>
      <c r="E55" s="431">
        <v>42900</v>
      </c>
      <c r="F55" s="263">
        <v>10000</v>
      </c>
      <c r="G55" s="477">
        <f>SUM(F49:F55)</f>
        <v>360000</v>
      </c>
      <c r="H55" s="73"/>
      <c r="I55" s="71"/>
      <c r="J55" s="71"/>
      <c r="K55" s="71"/>
      <c r="L55" s="71"/>
      <c r="M55" s="71"/>
      <c r="N55" s="71"/>
    </row>
    <row r="56" spans="1:14" ht="12.75">
      <c r="A56" s="112">
        <v>43</v>
      </c>
      <c r="B56" s="273" t="s">
        <v>310</v>
      </c>
      <c r="C56" s="365"/>
      <c r="D56" s="118">
        <v>56</v>
      </c>
      <c r="E56" s="429">
        <v>42901</v>
      </c>
      <c r="F56" s="287">
        <v>10000</v>
      </c>
      <c r="G56" s="150"/>
      <c r="H56" s="73"/>
      <c r="I56" s="71"/>
      <c r="J56" s="71"/>
      <c r="K56" s="71"/>
      <c r="L56" s="71"/>
      <c r="M56" s="71"/>
      <c r="N56" s="71"/>
    </row>
    <row r="57" spans="1:14" ht="12.75">
      <c r="A57" s="26">
        <v>44</v>
      </c>
      <c r="B57" s="18" t="s">
        <v>311</v>
      </c>
      <c r="C57" s="52"/>
      <c r="D57" s="29">
        <v>553</v>
      </c>
      <c r="E57" s="47">
        <v>42901</v>
      </c>
      <c r="F57" s="31">
        <v>300000</v>
      </c>
      <c r="G57" s="150"/>
      <c r="H57" s="73"/>
      <c r="I57" s="71"/>
      <c r="J57" s="71"/>
      <c r="K57" s="71"/>
      <c r="L57" s="71"/>
      <c r="M57" s="71"/>
      <c r="N57" s="71"/>
    </row>
    <row r="58" spans="1:14" ht="12.75">
      <c r="A58" s="22">
        <v>45</v>
      </c>
      <c r="B58" s="63" t="s">
        <v>144</v>
      </c>
      <c r="C58" s="52"/>
      <c r="D58" s="29">
        <v>929</v>
      </c>
      <c r="E58" s="47">
        <v>42901</v>
      </c>
      <c r="F58" s="31">
        <v>10000</v>
      </c>
      <c r="G58" s="95"/>
      <c r="H58" s="73"/>
      <c r="I58" s="71"/>
      <c r="J58" s="71"/>
      <c r="K58" s="71"/>
      <c r="L58" s="71"/>
      <c r="M58" s="71"/>
      <c r="N58" s="71"/>
    </row>
    <row r="59" spans="1:14" ht="19.5">
      <c r="A59" s="22">
        <v>46</v>
      </c>
      <c r="B59" s="50" t="s">
        <v>312</v>
      </c>
      <c r="C59" s="52"/>
      <c r="D59" s="29">
        <v>680544</v>
      </c>
      <c r="E59" s="47">
        <v>42901</v>
      </c>
      <c r="F59" s="31">
        <v>10000</v>
      </c>
      <c r="G59" s="95"/>
      <c r="H59" s="73"/>
      <c r="I59" s="71"/>
      <c r="J59" s="71"/>
      <c r="K59" s="71"/>
      <c r="L59" s="71"/>
      <c r="M59" s="71"/>
      <c r="N59" s="71"/>
    </row>
    <row r="60" spans="1:14" ht="23.25" thickBot="1">
      <c r="A60" s="357">
        <v>47</v>
      </c>
      <c r="B60" s="290" t="s">
        <v>293</v>
      </c>
      <c r="C60" s="407"/>
      <c r="D60" s="261">
        <v>17299</v>
      </c>
      <c r="E60" s="431">
        <v>42901</v>
      </c>
      <c r="F60" s="263">
        <v>10000</v>
      </c>
      <c r="G60" s="477">
        <f>SUM(F56:F60)</f>
        <v>340000</v>
      </c>
      <c r="H60" s="73"/>
      <c r="I60" s="71"/>
      <c r="J60" s="71"/>
      <c r="K60" s="71"/>
      <c r="L60" s="71"/>
      <c r="M60" s="71"/>
      <c r="N60" s="71"/>
    </row>
    <row r="61" spans="1:14" ht="22.5">
      <c r="A61" s="112">
        <v>48</v>
      </c>
      <c r="B61" s="273" t="s">
        <v>293</v>
      </c>
      <c r="C61" s="365"/>
      <c r="D61" s="118">
        <v>17771</v>
      </c>
      <c r="E61" s="429">
        <v>42902</v>
      </c>
      <c r="F61" s="287">
        <v>10000</v>
      </c>
      <c r="G61" s="150"/>
      <c r="H61" s="73"/>
      <c r="I61" s="71"/>
      <c r="J61" s="71"/>
      <c r="K61" s="71"/>
      <c r="L61" s="71"/>
      <c r="M61" s="71"/>
      <c r="N61" s="71"/>
    </row>
    <row r="62" spans="1:14" ht="23.25" thickBot="1">
      <c r="A62" s="258">
        <v>49</v>
      </c>
      <c r="B62" s="290" t="s">
        <v>290</v>
      </c>
      <c r="C62" s="407"/>
      <c r="D62" s="261">
        <v>17598</v>
      </c>
      <c r="E62" s="431">
        <v>42902</v>
      </c>
      <c r="F62" s="263">
        <v>10000</v>
      </c>
      <c r="G62" s="477">
        <f>SUM(F61:F62)</f>
        <v>20000</v>
      </c>
      <c r="H62" s="73"/>
      <c r="I62" s="71"/>
      <c r="J62" s="71"/>
      <c r="K62" s="71"/>
      <c r="L62" s="71"/>
      <c r="M62" s="71"/>
      <c r="N62" s="71"/>
    </row>
    <row r="63" spans="1:14" ht="22.5">
      <c r="A63" s="125">
        <v>50</v>
      </c>
      <c r="B63" s="273" t="s">
        <v>293</v>
      </c>
      <c r="C63" s="365"/>
      <c r="D63" s="118">
        <v>17953</v>
      </c>
      <c r="E63" s="429">
        <v>42905</v>
      </c>
      <c r="F63" s="287">
        <v>10000</v>
      </c>
      <c r="G63" s="95"/>
      <c r="H63" s="73"/>
      <c r="I63" s="71"/>
      <c r="J63" s="71"/>
      <c r="K63" s="71"/>
      <c r="L63" s="71"/>
      <c r="M63" s="71"/>
      <c r="N63" s="71"/>
    </row>
    <row r="64" spans="1:14" ht="19.5">
      <c r="A64" s="22">
        <v>51</v>
      </c>
      <c r="B64" s="50" t="s">
        <v>313</v>
      </c>
      <c r="C64" s="52"/>
      <c r="D64" s="29">
        <v>752155</v>
      </c>
      <c r="E64" s="47">
        <v>42905</v>
      </c>
      <c r="F64" s="31">
        <v>10000</v>
      </c>
      <c r="G64" s="150"/>
      <c r="H64" s="73"/>
      <c r="I64" s="73"/>
      <c r="J64" s="73"/>
      <c r="K64" s="73"/>
      <c r="L64" s="73"/>
      <c r="M64" s="73"/>
      <c r="N64" s="71"/>
    </row>
    <row r="65" spans="1:14" ht="12.75">
      <c r="A65" s="22">
        <v>52</v>
      </c>
      <c r="B65" s="18" t="s">
        <v>314</v>
      </c>
      <c r="C65" s="52"/>
      <c r="D65" s="29">
        <v>1</v>
      </c>
      <c r="E65" s="47">
        <v>42905</v>
      </c>
      <c r="F65" s="31">
        <v>10000</v>
      </c>
      <c r="G65" s="150"/>
      <c r="H65" s="73"/>
      <c r="I65" s="73"/>
      <c r="J65" s="73"/>
      <c r="K65" s="73"/>
      <c r="L65" s="73"/>
      <c r="M65" s="73"/>
      <c r="N65" s="71"/>
    </row>
    <row r="66" spans="1:14" ht="12.75">
      <c r="A66" s="26">
        <v>53</v>
      </c>
      <c r="B66" s="18" t="s">
        <v>315</v>
      </c>
      <c r="C66" s="52"/>
      <c r="D66" s="29">
        <v>23</v>
      </c>
      <c r="E66" s="47">
        <v>42905</v>
      </c>
      <c r="F66" s="31">
        <v>10000</v>
      </c>
      <c r="G66" s="95"/>
      <c r="H66" s="229"/>
      <c r="I66" s="190"/>
      <c r="J66" s="231"/>
      <c r="K66" s="231"/>
      <c r="L66" s="231"/>
      <c r="M66" s="231"/>
      <c r="N66" s="71"/>
    </row>
    <row r="67" spans="1:14" ht="13.5" thickBot="1">
      <c r="A67" s="258">
        <v>54</v>
      </c>
      <c r="B67" s="310" t="s">
        <v>316</v>
      </c>
      <c r="C67" s="485"/>
      <c r="D67" s="261">
        <v>1536</v>
      </c>
      <c r="E67" s="431">
        <v>42905</v>
      </c>
      <c r="F67" s="263">
        <v>10000</v>
      </c>
      <c r="G67" s="477">
        <f>SUM(F63:F67)</f>
        <v>50000</v>
      </c>
      <c r="H67" s="73"/>
      <c r="I67" s="73"/>
      <c r="J67" s="73"/>
      <c r="K67" s="73"/>
      <c r="L67" s="73"/>
      <c r="M67" s="73"/>
      <c r="N67" s="71"/>
    </row>
    <row r="68" spans="1:14" ht="12.75">
      <c r="A68" s="112">
        <v>55</v>
      </c>
      <c r="B68" s="327" t="s">
        <v>317</v>
      </c>
      <c r="C68" s="365"/>
      <c r="D68" s="118">
        <v>5</v>
      </c>
      <c r="E68" s="429">
        <v>42906</v>
      </c>
      <c r="F68" s="287">
        <v>10000</v>
      </c>
      <c r="G68" s="150"/>
      <c r="H68" s="73"/>
      <c r="I68" s="73"/>
      <c r="J68" s="73"/>
      <c r="K68" s="73"/>
      <c r="L68" s="73"/>
      <c r="M68" s="73"/>
      <c r="N68" s="71"/>
    </row>
    <row r="69" spans="1:14" ht="22.5">
      <c r="A69" s="26">
        <v>56</v>
      </c>
      <c r="B69" s="18" t="s">
        <v>318</v>
      </c>
      <c r="C69" s="52"/>
      <c r="D69" s="29">
        <v>413</v>
      </c>
      <c r="E69" s="47">
        <v>42906</v>
      </c>
      <c r="F69" s="31">
        <v>10000</v>
      </c>
      <c r="G69" s="150"/>
      <c r="H69" s="73"/>
      <c r="I69" s="73"/>
      <c r="J69" s="73"/>
      <c r="K69" s="73"/>
      <c r="L69" s="73"/>
      <c r="M69" s="73"/>
      <c r="N69" s="71"/>
    </row>
    <row r="70" spans="1:14" ht="13.5" thickBot="1">
      <c r="A70" s="258">
        <v>57</v>
      </c>
      <c r="B70" s="487" t="s">
        <v>319</v>
      </c>
      <c r="C70" s="373"/>
      <c r="D70" s="261">
        <v>318</v>
      </c>
      <c r="E70" s="431">
        <v>42906</v>
      </c>
      <c r="F70" s="263">
        <v>10000</v>
      </c>
      <c r="G70" s="477">
        <f>SUM(F68:F70)</f>
        <v>30000</v>
      </c>
      <c r="H70" s="73"/>
      <c r="I70" s="73"/>
      <c r="J70" s="73"/>
      <c r="K70" s="73"/>
      <c r="L70" s="73"/>
      <c r="M70" s="73"/>
      <c r="N70" s="71"/>
    </row>
    <row r="71" spans="1:14" ht="12.75">
      <c r="A71" s="112">
        <v>58</v>
      </c>
      <c r="B71" s="486" t="s">
        <v>321</v>
      </c>
      <c r="C71" s="370"/>
      <c r="D71" s="118">
        <v>507</v>
      </c>
      <c r="E71" s="429">
        <v>42907</v>
      </c>
      <c r="F71" s="287">
        <v>10000</v>
      </c>
      <c r="G71" s="150"/>
      <c r="H71" s="73"/>
      <c r="I71" s="73"/>
      <c r="J71" s="73"/>
      <c r="K71" s="73"/>
      <c r="L71" s="73"/>
      <c r="M71" s="73"/>
      <c r="N71" s="71"/>
    </row>
    <row r="72" spans="1:14" ht="12.75">
      <c r="A72" s="26">
        <v>59</v>
      </c>
      <c r="B72" s="228" t="s">
        <v>322</v>
      </c>
      <c r="C72" s="128"/>
      <c r="D72" s="29">
        <v>612</v>
      </c>
      <c r="E72" s="47">
        <v>42907</v>
      </c>
      <c r="F72" s="31">
        <v>10000</v>
      </c>
      <c r="G72" s="150"/>
      <c r="H72" s="73"/>
      <c r="I72" s="73"/>
      <c r="J72" s="73"/>
      <c r="K72" s="73"/>
      <c r="L72" s="73"/>
      <c r="M72" s="73"/>
      <c r="N72" s="71"/>
    </row>
    <row r="73" spans="1:14" ht="12.75">
      <c r="A73" s="22">
        <v>60</v>
      </c>
      <c r="B73" s="228" t="s">
        <v>323</v>
      </c>
      <c r="C73" s="128"/>
      <c r="D73" s="29">
        <v>17</v>
      </c>
      <c r="E73" s="47">
        <v>42907</v>
      </c>
      <c r="F73" s="31">
        <v>10000</v>
      </c>
      <c r="G73" s="150"/>
      <c r="H73" s="73"/>
      <c r="I73" s="73"/>
      <c r="J73" s="73"/>
      <c r="K73" s="73"/>
      <c r="L73" s="73"/>
      <c r="M73" s="73"/>
      <c r="N73" s="71"/>
    </row>
    <row r="74" spans="1:14" ht="12.75">
      <c r="A74" s="22">
        <v>61</v>
      </c>
      <c r="B74" s="228" t="s">
        <v>189</v>
      </c>
      <c r="C74" s="128"/>
      <c r="D74" s="29">
        <v>621</v>
      </c>
      <c r="E74" s="47">
        <v>42907</v>
      </c>
      <c r="F74" s="31">
        <v>10000</v>
      </c>
      <c r="G74" s="150"/>
      <c r="H74" s="73"/>
      <c r="I74" s="71"/>
      <c r="J74" s="71"/>
      <c r="K74" s="71"/>
      <c r="L74" s="71"/>
      <c r="M74" s="71"/>
      <c r="N74" s="71"/>
    </row>
    <row r="75" spans="1:14" ht="24">
      <c r="A75" s="26">
        <v>62</v>
      </c>
      <c r="B75" s="228" t="s">
        <v>293</v>
      </c>
      <c r="C75" s="128"/>
      <c r="D75" s="29">
        <v>18261</v>
      </c>
      <c r="E75" s="47">
        <v>42907</v>
      </c>
      <c r="F75" s="31">
        <v>10000</v>
      </c>
      <c r="G75" s="150"/>
      <c r="H75" s="73"/>
      <c r="I75" s="71"/>
      <c r="J75" s="71"/>
      <c r="K75" s="71"/>
      <c r="L75" s="71"/>
      <c r="M75" s="71"/>
      <c r="N75" s="71"/>
    </row>
    <row r="76" spans="1:14" ht="13.5" thickBot="1">
      <c r="A76" s="258">
        <v>63</v>
      </c>
      <c r="B76" s="487" t="s">
        <v>324</v>
      </c>
      <c r="C76" s="373"/>
      <c r="D76" s="261">
        <v>460</v>
      </c>
      <c r="E76" s="431">
        <v>42907</v>
      </c>
      <c r="F76" s="263">
        <v>10000</v>
      </c>
      <c r="G76" s="477">
        <f>SUM(F71:F76)</f>
        <v>60000</v>
      </c>
      <c r="H76" s="73"/>
      <c r="I76" s="71"/>
      <c r="J76" s="71"/>
      <c r="K76" s="71"/>
      <c r="L76" s="71"/>
      <c r="M76" s="71"/>
      <c r="N76" s="71"/>
    </row>
    <row r="77" spans="1:14" ht="24">
      <c r="A77" s="112">
        <v>64</v>
      </c>
      <c r="B77" s="141" t="s">
        <v>108</v>
      </c>
      <c r="C77" s="365"/>
      <c r="D77" s="118">
        <v>5119</v>
      </c>
      <c r="E77" s="429">
        <v>42908</v>
      </c>
      <c r="F77" s="287">
        <v>10000</v>
      </c>
      <c r="G77" s="95"/>
      <c r="H77" s="73"/>
      <c r="I77" s="71"/>
      <c r="J77" s="71"/>
      <c r="K77" s="71"/>
      <c r="L77" s="71"/>
      <c r="M77" s="71"/>
      <c r="N77" s="71"/>
    </row>
    <row r="78" spans="1:14" ht="22.5">
      <c r="A78" s="26">
        <v>65</v>
      </c>
      <c r="B78" s="18" t="s">
        <v>293</v>
      </c>
      <c r="C78" s="52"/>
      <c r="D78" s="29">
        <v>18119</v>
      </c>
      <c r="E78" s="47">
        <v>42908</v>
      </c>
      <c r="F78" s="31">
        <v>10000</v>
      </c>
      <c r="G78" s="150"/>
      <c r="H78" s="73"/>
      <c r="I78" s="71"/>
      <c r="J78" s="71"/>
      <c r="K78" s="71"/>
      <c r="L78" s="71"/>
      <c r="M78" s="71"/>
      <c r="N78" s="71"/>
    </row>
    <row r="79" spans="1:14" ht="24">
      <c r="A79" s="22">
        <v>66</v>
      </c>
      <c r="B79" s="63" t="s">
        <v>325</v>
      </c>
      <c r="C79" s="52"/>
      <c r="D79" s="29">
        <v>6383</v>
      </c>
      <c r="E79" s="47">
        <v>42908</v>
      </c>
      <c r="F79" s="31">
        <v>10000</v>
      </c>
      <c r="G79" s="150"/>
      <c r="H79" s="73"/>
      <c r="I79" s="71"/>
      <c r="J79" s="71"/>
      <c r="K79" s="71"/>
      <c r="L79" s="71"/>
      <c r="M79" s="71"/>
      <c r="N79" s="71"/>
    </row>
    <row r="80" spans="1:14" ht="23.25" thickBot="1">
      <c r="A80" s="258">
        <v>67</v>
      </c>
      <c r="B80" s="290" t="s">
        <v>290</v>
      </c>
      <c r="C80" s="407"/>
      <c r="D80" s="261">
        <v>18132</v>
      </c>
      <c r="E80" s="431">
        <v>42908</v>
      </c>
      <c r="F80" s="263">
        <v>10000</v>
      </c>
      <c r="G80" s="477">
        <f>SUM(F77:F80)</f>
        <v>40000</v>
      </c>
      <c r="H80" s="73"/>
      <c r="I80" s="71"/>
      <c r="J80" s="71"/>
      <c r="K80" s="71"/>
      <c r="L80" s="71"/>
      <c r="M80" s="71"/>
      <c r="N80" s="71"/>
    </row>
    <row r="81" spans="1:14" ht="22.5">
      <c r="A81" s="125">
        <v>68</v>
      </c>
      <c r="B81" s="273" t="s">
        <v>293</v>
      </c>
      <c r="C81" s="365"/>
      <c r="D81" s="118">
        <v>18733</v>
      </c>
      <c r="E81" s="429">
        <v>42912</v>
      </c>
      <c r="F81" s="287">
        <v>10000</v>
      </c>
      <c r="G81" s="150"/>
      <c r="H81" s="73"/>
      <c r="I81" s="71"/>
      <c r="J81" s="71"/>
      <c r="K81" s="71"/>
      <c r="L81" s="71"/>
      <c r="M81" s="71"/>
      <c r="N81" s="71"/>
    </row>
    <row r="82" spans="1:14" ht="22.5">
      <c r="A82" s="22">
        <v>69</v>
      </c>
      <c r="B82" s="18" t="s">
        <v>326</v>
      </c>
      <c r="C82" s="52"/>
      <c r="D82" s="29">
        <v>304770</v>
      </c>
      <c r="E82" s="47">
        <v>42912</v>
      </c>
      <c r="F82" s="31">
        <v>10000</v>
      </c>
      <c r="G82" s="150"/>
      <c r="H82" s="73"/>
      <c r="I82" s="71"/>
      <c r="J82" s="71"/>
      <c r="K82" s="71"/>
      <c r="L82" s="71"/>
      <c r="M82" s="71"/>
      <c r="N82" s="71"/>
    </row>
    <row r="83" spans="1:14" ht="12.75">
      <c r="A83" s="22">
        <v>70</v>
      </c>
      <c r="B83" s="63" t="s">
        <v>327</v>
      </c>
      <c r="C83" s="52"/>
      <c r="D83" s="29">
        <v>66</v>
      </c>
      <c r="E83" s="47">
        <v>42912</v>
      </c>
      <c r="F83" s="31">
        <v>10000</v>
      </c>
      <c r="G83" s="150"/>
      <c r="H83" s="73"/>
      <c r="I83" s="71"/>
      <c r="J83" s="71"/>
      <c r="K83" s="71"/>
      <c r="L83" s="71"/>
      <c r="M83" s="71"/>
      <c r="N83" s="71"/>
    </row>
    <row r="84" spans="1:14" ht="12.75">
      <c r="A84" s="26">
        <v>71</v>
      </c>
      <c r="B84" s="18" t="s">
        <v>328</v>
      </c>
      <c r="C84" s="52"/>
      <c r="D84" s="29">
        <v>20</v>
      </c>
      <c r="E84" s="47">
        <v>42911</v>
      </c>
      <c r="F84" s="31">
        <v>10000</v>
      </c>
      <c r="G84" s="150"/>
      <c r="H84" s="71"/>
      <c r="I84" s="71"/>
      <c r="J84" s="71"/>
      <c r="K84" s="71"/>
      <c r="L84" s="71"/>
      <c r="M84" s="851"/>
      <c r="N84" s="71"/>
    </row>
    <row r="85" spans="1:14" ht="13.5" thickBot="1">
      <c r="A85" s="258">
        <v>72</v>
      </c>
      <c r="B85" s="493" t="s">
        <v>329</v>
      </c>
      <c r="C85" s="407"/>
      <c r="D85" s="261">
        <v>1359</v>
      </c>
      <c r="E85" s="431">
        <v>42769</v>
      </c>
      <c r="F85" s="301">
        <v>-750</v>
      </c>
      <c r="G85" s="494">
        <f>SUM(F81:F85)</f>
        <v>39250</v>
      </c>
      <c r="H85" s="885" t="s">
        <v>330</v>
      </c>
      <c r="I85" s="936"/>
      <c r="J85" s="937"/>
      <c r="K85" s="71"/>
      <c r="L85" s="71"/>
      <c r="M85" s="71"/>
      <c r="N85" s="71"/>
    </row>
    <row r="86" spans="1:14" ht="22.5">
      <c r="A86" s="125">
        <v>73</v>
      </c>
      <c r="B86" s="273" t="s">
        <v>290</v>
      </c>
      <c r="C86" s="365"/>
      <c r="D86" s="118">
        <v>18806</v>
      </c>
      <c r="E86" s="429">
        <v>42913</v>
      </c>
      <c r="F86" s="287">
        <v>10000</v>
      </c>
      <c r="G86" s="150"/>
      <c r="H86" s="71"/>
      <c r="I86" s="71"/>
      <c r="J86" s="71"/>
      <c r="K86" s="71"/>
      <c r="L86" s="71"/>
      <c r="M86" s="71"/>
      <c r="N86" s="71"/>
    </row>
    <row r="87" spans="1:14" ht="40.5" customHeight="1" thickBot="1">
      <c r="A87" s="845">
        <v>74</v>
      </c>
      <c r="B87" s="846" t="s">
        <v>109</v>
      </c>
      <c r="C87" s="847"/>
      <c r="D87" s="848">
        <v>47662</v>
      </c>
      <c r="E87" s="849">
        <v>42912</v>
      </c>
      <c r="F87" s="850">
        <v>500000</v>
      </c>
      <c r="G87" s="477">
        <f>SUM(F86:F87)</f>
        <v>510000</v>
      </c>
      <c r="H87" s="938" t="s">
        <v>660</v>
      </c>
      <c r="I87" s="939"/>
      <c r="J87" s="939"/>
      <c r="K87" s="939"/>
      <c r="L87" s="940"/>
      <c r="M87" s="73"/>
      <c r="N87" s="71"/>
    </row>
    <row r="88" spans="1:14" ht="13.5" thickBot="1">
      <c r="A88" s="372">
        <v>75</v>
      </c>
      <c r="B88" s="267" t="s">
        <v>331</v>
      </c>
      <c r="C88" s="495"/>
      <c r="D88" s="367">
        <v>30</v>
      </c>
      <c r="E88" s="443">
        <v>42914</v>
      </c>
      <c r="F88" s="338">
        <v>10000</v>
      </c>
      <c r="G88" s="496">
        <f>SUM(F88)</f>
        <v>10000</v>
      </c>
      <c r="H88" s="71"/>
      <c r="I88" s="71"/>
      <c r="J88" s="71"/>
      <c r="K88" s="71"/>
      <c r="L88" s="73"/>
      <c r="M88" s="71"/>
      <c r="N88" s="71"/>
    </row>
    <row r="89" spans="1:14" ht="12.75">
      <c r="A89" s="125">
        <v>76</v>
      </c>
      <c r="B89" s="273" t="s">
        <v>332</v>
      </c>
      <c r="C89" s="365"/>
      <c r="D89" s="118">
        <v>199922</v>
      </c>
      <c r="E89" s="429">
        <v>42915</v>
      </c>
      <c r="F89" s="287">
        <v>10000</v>
      </c>
      <c r="G89" s="150"/>
      <c r="H89" s="71"/>
      <c r="I89" s="71"/>
      <c r="J89" s="71"/>
      <c r="K89" s="71"/>
      <c r="L89" s="71"/>
      <c r="M89" s="71"/>
      <c r="N89" s="71"/>
    </row>
    <row r="90" spans="1:14" ht="12.75">
      <c r="A90" s="125">
        <v>77</v>
      </c>
      <c r="B90" s="273" t="s">
        <v>48</v>
      </c>
      <c r="C90" s="365"/>
      <c r="D90" s="118">
        <v>199918</v>
      </c>
      <c r="E90" s="429">
        <v>42915</v>
      </c>
      <c r="F90" s="287">
        <v>10000</v>
      </c>
      <c r="G90" s="150"/>
      <c r="H90" s="71"/>
      <c r="I90" s="71"/>
      <c r="J90" s="71"/>
      <c r="K90" s="71"/>
      <c r="L90" s="71"/>
      <c r="M90" s="71"/>
      <c r="N90" s="71"/>
    </row>
    <row r="91" spans="1:14" ht="12.75">
      <c r="A91" s="125">
        <v>78</v>
      </c>
      <c r="B91" s="273" t="s">
        <v>48</v>
      </c>
      <c r="C91" s="365"/>
      <c r="D91" s="118">
        <v>199921</v>
      </c>
      <c r="E91" s="429">
        <v>42915</v>
      </c>
      <c r="F91" s="287">
        <v>10000</v>
      </c>
      <c r="G91" s="150"/>
      <c r="H91" s="71"/>
      <c r="I91" s="71"/>
      <c r="J91" s="71"/>
      <c r="K91" s="71"/>
      <c r="L91" s="71"/>
      <c r="M91" s="71"/>
      <c r="N91" s="71"/>
    </row>
    <row r="92" spans="1:14" ht="12.75">
      <c r="A92" s="26">
        <v>79</v>
      </c>
      <c r="B92" s="18" t="s">
        <v>332</v>
      </c>
      <c r="C92" s="52"/>
      <c r="D92" s="29">
        <v>199920</v>
      </c>
      <c r="E92" s="429">
        <v>42915</v>
      </c>
      <c r="F92" s="287">
        <v>10000</v>
      </c>
      <c r="G92" s="150"/>
      <c r="H92" s="71"/>
      <c r="I92" s="71"/>
      <c r="J92" s="71"/>
      <c r="K92" s="71"/>
      <c r="L92" s="71"/>
      <c r="M92" s="71"/>
      <c r="N92" s="71"/>
    </row>
    <row r="93" spans="1:14" ht="13.5" thickBot="1">
      <c r="A93" s="357">
        <v>80</v>
      </c>
      <c r="B93" s="290" t="s">
        <v>332</v>
      </c>
      <c r="C93" s="407"/>
      <c r="D93" s="261">
        <v>199919</v>
      </c>
      <c r="E93" s="466">
        <v>42915</v>
      </c>
      <c r="F93" s="323">
        <v>10000</v>
      </c>
      <c r="G93" s="477">
        <f>SUM(F89:F93)</f>
        <v>50000</v>
      </c>
      <c r="H93" s="71"/>
      <c r="I93" s="71"/>
      <c r="J93" s="71"/>
      <c r="K93" s="71"/>
      <c r="L93" s="71"/>
      <c r="M93" s="71"/>
      <c r="N93" s="71"/>
    </row>
    <row r="94" spans="1:14" ht="12.75">
      <c r="A94" s="125"/>
      <c r="B94" s="273"/>
      <c r="C94" s="365"/>
      <c r="D94" s="118"/>
      <c r="E94" s="429"/>
      <c r="F94" s="287"/>
      <c r="G94" s="150"/>
      <c r="H94" s="71"/>
      <c r="I94" s="71"/>
      <c r="J94" s="71"/>
      <c r="K94" s="71"/>
      <c r="L94" s="71"/>
      <c r="M94" s="71"/>
      <c r="N94" s="71"/>
    </row>
    <row r="95" spans="1:14" ht="12.75">
      <c r="A95" s="26"/>
      <c r="B95" s="18"/>
      <c r="C95" s="52"/>
      <c r="D95" s="29"/>
      <c r="E95" s="47"/>
      <c r="F95" s="31"/>
      <c r="G95" s="150"/>
      <c r="H95" s="71"/>
      <c r="I95" s="71"/>
      <c r="J95" s="71"/>
      <c r="K95" s="71"/>
      <c r="L95" s="71"/>
      <c r="M95" s="71"/>
      <c r="N95" s="71"/>
    </row>
    <row r="96" spans="1:7" ht="12.75">
      <c r="A96" s="67"/>
      <c r="B96" s="68"/>
      <c r="C96" s="160"/>
      <c r="D96" s="70"/>
      <c r="E96" s="72" t="s">
        <v>13</v>
      </c>
      <c r="F96" s="467">
        <f>SUM(F14:F95)</f>
        <v>1798250</v>
      </c>
      <c r="G96" s="150"/>
    </row>
    <row r="97" spans="1:7" ht="12.75">
      <c r="A97" s="4"/>
      <c r="B97" s="68"/>
      <c r="C97" s="161"/>
      <c r="D97" s="70"/>
      <c r="E97" s="168" t="s">
        <v>12</v>
      </c>
      <c r="F97" s="124">
        <v>1798250</v>
      </c>
      <c r="G97" s="95"/>
    </row>
    <row r="98" spans="1:7" ht="12.75">
      <c r="A98" s="97"/>
      <c r="B98" s="9"/>
      <c r="C98" s="162"/>
      <c r="D98" s="3"/>
      <c r="E98" s="48"/>
      <c r="F98" s="10"/>
      <c r="G98" s="60"/>
    </row>
    <row r="99" spans="1:6" ht="12.75">
      <c r="A99" s="5"/>
      <c r="B99" s="7"/>
      <c r="D99" s="7"/>
      <c r="F99" s="11"/>
    </row>
    <row r="100" spans="1:6" ht="12.75">
      <c r="A100" s="1"/>
      <c r="B100" s="8"/>
      <c r="D100" s="2"/>
      <c r="F100" s="11"/>
    </row>
    <row r="101" spans="1:6" ht="12.75">
      <c r="A101" s="5" t="s">
        <v>1</v>
      </c>
      <c r="B101" s="7"/>
      <c r="D101" s="2"/>
      <c r="F101" s="11" t="s">
        <v>9</v>
      </c>
    </row>
    <row r="102" spans="1:6" ht="12.75">
      <c r="A102" s="1"/>
      <c r="B102" s="8"/>
      <c r="D102" s="2"/>
      <c r="F102" s="6"/>
    </row>
    <row r="103" spans="1:6" ht="12.75">
      <c r="A103" s="862" t="s">
        <v>16</v>
      </c>
      <c r="B103" s="862"/>
      <c r="C103" s="859" t="s">
        <v>17</v>
      </c>
      <c r="D103" s="859"/>
      <c r="E103" s="859"/>
      <c r="F103" s="859"/>
    </row>
    <row r="104" spans="1:6" ht="12.75">
      <c r="A104" s="115"/>
      <c r="B104" s="115"/>
      <c r="C104" s="859"/>
      <c r="D104" s="859"/>
      <c r="E104" s="859"/>
      <c r="F104" s="859"/>
    </row>
    <row r="105" spans="1:6" ht="12.75">
      <c r="A105" s="115"/>
      <c r="B105" s="115"/>
      <c r="C105" s="859"/>
      <c r="D105" s="859"/>
      <c r="E105" s="859"/>
      <c r="F105" s="859"/>
    </row>
  </sheetData>
  <sheetProtection/>
  <mergeCells count="13">
    <mergeCell ref="I26:K26"/>
    <mergeCell ref="A103:B103"/>
    <mergeCell ref="C103:F105"/>
    <mergeCell ref="H85:J85"/>
    <mergeCell ref="H87:L87"/>
    <mergeCell ref="D3:E3"/>
    <mergeCell ref="A9:A13"/>
    <mergeCell ref="B9:B13"/>
    <mergeCell ref="C9:C13"/>
    <mergeCell ref="D9:D13"/>
    <mergeCell ref="E9:F9"/>
    <mergeCell ref="E10:F12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8"/>
  <sheetViews>
    <sheetView zoomScale="115" zoomScaleNormal="115" zoomScalePageLayoutView="0" workbookViewId="0" topLeftCell="A8">
      <selection activeCell="B96" sqref="B96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3.125" style="15" customWidth="1"/>
    <col min="5" max="5" width="13.00390625" style="45" customWidth="1"/>
    <col min="6" max="6" width="17.75390625" style="0" customWidth="1"/>
    <col min="7" max="7" width="14.75390625" style="0" customWidth="1"/>
    <col min="8" max="8" width="9.25390625" style="0" bestFit="1" customWidth="1"/>
    <col min="9" max="9" width="6.75390625" style="0" customWidth="1"/>
    <col min="10" max="10" width="7.375" style="0" customWidth="1"/>
    <col min="11" max="11" width="7.75390625" style="0" customWidth="1"/>
    <col min="12" max="12" width="6.875" style="0" customWidth="1"/>
    <col min="16" max="16" width="9.25390625" style="0" customWidth="1"/>
  </cols>
  <sheetData>
    <row r="1" spans="1:6" ht="12.75">
      <c r="A1" s="1"/>
      <c r="B1" s="8"/>
      <c r="D1" s="45"/>
      <c r="E1" s="884" t="s">
        <v>11</v>
      </c>
      <c r="F1" s="884"/>
    </row>
    <row r="2" spans="1:6" ht="12.75">
      <c r="A2" s="1"/>
      <c r="B2" s="8"/>
      <c r="D2" s="45"/>
      <c r="E2" s="884" t="s">
        <v>10</v>
      </c>
      <c r="F2" s="884"/>
    </row>
    <row r="3" spans="1:6" ht="12.75">
      <c r="A3" s="1"/>
      <c r="B3" s="8"/>
      <c r="D3" s="884" t="s">
        <v>15</v>
      </c>
      <c r="E3" s="884"/>
      <c r="F3" s="884"/>
    </row>
    <row r="4" spans="1:6" ht="12.75">
      <c r="A4" s="1"/>
      <c r="B4" s="8"/>
      <c r="D4" s="2"/>
      <c r="F4" s="6"/>
    </row>
    <row r="5" spans="1:6" ht="12.75">
      <c r="A5" s="1"/>
      <c r="B5" s="5" t="s">
        <v>5</v>
      </c>
      <c r="D5" s="7"/>
      <c r="F5" s="7"/>
    </row>
    <row r="6" spans="1:6" ht="12.75">
      <c r="A6" s="1"/>
      <c r="B6" s="873" t="s">
        <v>21</v>
      </c>
      <c r="C6" s="873"/>
      <c r="D6" s="873"/>
      <c r="E6" s="873"/>
      <c r="F6" s="7"/>
    </row>
    <row r="7" spans="1:6" ht="12.75">
      <c r="A7" s="1"/>
      <c r="B7" s="8"/>
      <c r="C7" s="16"/>
      <c r="D7" s="2"/>
      <c r="F7" s="6"/>
    </row>
    <row r="8" spans="1:6" ht="12.75">
      <c r="A8" s="1"/>
      <c r="B8" s="8"/>
      <c r="C8" s="16"/>
      <c r="D8" s="2"/>
      <c r="F8" s="6"/>
    </row>
    <row r="9" spans="1:6" ht="12.75">
      <c r="A9" s="876" t="s">
        <v>6</v>
      </c>
      <c r="B9" s="878" t="s">
        <v>2</v>
      </c>
      <c r="C9" s="877" t="s">
        <v>7</v>
      </c>
      <c r="D9" s="882" t="s">
        <v>6</v>
      </c>
      <c r="E9" s="874" t="s">
        <v>4</v>
      </c>
      <c r="F9" s="875"/>
    </row>
    <row r="10" spans="1:6" ht="12.75">
      <c r="A10" s="876"/>
      <c r="B10" s="879"/>
      <c r="C10" s="919"/>
      <c r="D10" s="883"/>
      <c r="E10" s="944" t="s">
        <v>8</v>
      </c>
      <c r="F10" s="945"/>
    </row>
    <row r="11" spans="1:6" ht="12.75">
      <c r="A11" s="876"/>
      <c r="B11" s="879"/>
      <c r="C11" s="919"/>
      <c r="D11" s="883"/>
      <c r="E11" s="946"/>
      <c r="F11" s="947"/>
    </row>
    <row r="12" spans="1:6" ht="12.75">
      <c r="A12" s="876"/>
      <c r="B12" s="879"/>
      <c r="C12" s="919"/>
      <c r="D12" s="883"/>
      <c r="E12" s="948"/>
      <c r="F12" s="949"/>
    </row>
    <row r="13" spans="1:6" ht="12.75">
      <c r="A13" s="877"/>
      <c r="B13" s="879"/>
      <c r="C13" s="919"/>
      <c r="D13" s="883"/>
      <c r="E13" s="46" t="s">
        <v>3</v>
      </c>
      <c r="F13" s="13" t="s">
        <v>0</v>
      </c>
    </row>
    <row r="14" spans="1:18" ht="12.75">
      <c r="A14" s="22">
        <v>1</v>
      </c>
      <c r="B14" s="18" t="s">
        <v>333</v>
      </c>
      <c r="C14" s="28"/>
      <c r="D14" s="29">
        <v>261</v>
      </c>
      <c r="E14" s="47">
        <v>42916</v>
      </c>
      <c r="F14" s="31">
        <v>10000</v>
      </c>
      <c r="G14" s="73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ht="23.25" thickBot="1">
      <c r="A15" s="280">
        <v>2</v>
      </c>
      <c r="B15" s="290" t="s">
        <v>334</v>
      </c>
      <c r="C15" s="436"/>
      <c r="D15" s="261">
        <v>364</v>
      </c>
      <c r="E15" s="431">
        <v>42916</v>
      </c>
      <c r="F15" s="263">
        <v>10000</v>
      </c>
      <c r="G15" s="307">
        <f>SUM(F14:F15)</f>
        <v>20000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22.5">
      <c r="A16" s="112">
        <v>3</v>
      </c>
      <c r="B16" s="273" t="s">
        <v>142</v>
      </c>
      <c r="C16" s="58"/>
      <c r="D16" s="59">
        <v>238</v>
      </c>
      <c r="E16" s="455">
        <v>42919</v>
      </c>
      <c r="F16" s="257">
        <v>5000</v>
      </c>
      <c r="G16" s="181"/>
      <c r="H16" s="181"/>
      <c r="I16" s="74"/>
      <c r="J16" s="71"/>
      <c r="K16" s="71"/>
      <c r="L16" s="71"/>
      <c r="M16" s="71"/>
      <c r="N16" s="71"/>
      <c r="O16" s="71"/>
      <c r="P16" s="71"/>
      <c r="Q16" s="71"/>
      <c r="R16" s="71"/>
    </row>
    <row r="17" spans="1:18" ht="12.75">
      <c r="A17" s="22">
        <v>4</v>
      </c>
      <c r="B17" s="18" t="s">
        <v>335</v>
      </c>
      <c r="C17" s="28"/>
      <c r="D17" s="29">
        <v>24</v>
      </c>
      <c r="E17" s="47">
        <v>42919</v>
      </c>
      <c r="F17" s="31">
        <v>10000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1"/>
      <c r="R17" s="71"/>
    </row>
    <row r="18" spans="1:18" ht="22.5">
      <c r="A18" s="32">
        <v>5</v>
      </c>
      <c r="B18" s="18" t="s">
        <v>290</v>
      </c>
      <c r="C18" s="28"/>
      <c r="D18" s="29">
        <v>19609</v>
      </c>
      <c r="E18" s="47">
        <v>42919</v>
      </c>
      <c r="F18" s="31">
        <v>10000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1"/>
      <c r="R18" s="71"/>
    </row>
    <row r="19" spans="1:18" ht="22.5">
      <c r="A19" s="22">
        <v>6</v>
      </c>
      <c r="B19" s="18" t="s">
        <v>290</v>
      </c>
      <c r="C19" s="28"/>
      <c r="D19" s="29">
        <v>19608</v>
      </c>
      <c r="E19" s="47">
        <v>42919</v>
      </c>
      <c r="F19" s="31">
        <v>10000</v>
      </c>
      <c r="G19" s="94"/>
      <c r="H19" s="73"/>
      <c r="I19" s="73"/>
      <c r="J19" s="73"/>
      <c r="K19" s="73"/>
      <c r="L19" s="73"/>
      <c r="M19" s="73"/>
      <c r="N19" s="73"/>
      <c r="O19" s="73"/>
      <c r="P19" s="73"/>
      <c r="Q19" s="71"/>
      <c r="R19" s="71"/>
    </row>
    <row r="20" spans="1:18" ht="13.5" thickBot="1">
      <c r="A20" s="258">
        <v>7</v>
      </c>
      <c r="B20" s="290" t="s">
        <v>336</v>
      </c>
      <c r="C20" s="296"/>
      <c r="D20" s="261">
        <v>14</v>
      </c>
      <c r="E20" s="431">
        <v>42919</v>
      </c>
      <c r="F20" s="263">
        <v>10000</v>
      </c>
      <c r="G20" s="307">
        <f>SUM(F16:F20)</f>
        <v>45000</v>
      </c>
      <c r="H20" s="73"/>
      <c r="I20" s="73"/>
      <c r="J20" s="73"/>
      <c r="K20" s="73"/>
      <c r="L20" s="73"/>
      <c r="M20" s="73"/>
      <c r="N20" s="73"/>
      <c r="O20" s="73"/>
      <c r="P20" s="73"/>
      <c r="Q20" s="71"/>
      <c r="R20" s="71"/>
    </row>
    <row r="21" spans="1:18" ht="22.5">
      <c r="A21" s="265">
        <v>8</v>
      </c>
      <c r="B21" s="273" t="s">
        <v>337</v>
      </c>
      <c r="C21" s="395" t="s">
        <v>338</v>
      </c>
      <c r="D21" s="118">
        <v>45</v>
      </c>
      <c r="E21" s="429">
        <v>42916</v>
      </c>
      <c r="F21" s="287">
        <v>10000</v>
      </c>
      <c r="G21" s="96"/>
      <c r="H21" s="223"/>
      <c r="I21" s="224"/>
      <c r="J21" s="224"/>
      <c r="K21" s="224"/>
      <c r="L21" s="224"/>
      <c r="M21" s="223"/>
      <c r="N21" s="223"/>
      <c r="O21" s="223"/>
      <c r="P21" s="223"/>
      <c r="Q21" s="71"/>
      <c r="R21" s="71"/>
    </row>
    <row r="22" spans="1:18" ht="12.75">
      <c r="A22" s="22">
        <v>9</v>
      </c>
      <c r="B22" s="18" t="s">
        <v>339</v>
      </c>
      <c r="C22" s="28"/>
      <c r="D22" s="29">
        <v>181</v>
      </c>
      <c r="E22" s="47">
        <v>42920</v>
      </c>
      <c r="F22" s="31">
        <v>10000</v>
      </c>
      <c r="G22" s="74"/>
      <c r="H22" s="73"/>
      <c r="I22" s="73"/>
      <c r="J22" s="73"/>
      <c r="K22" s="73"/>
      <c r="L22" s="73"/>
      <c r="M22" s="73"/>
      <c r="N22" s="73"/>
      <c r="O22" s="73"/>
      <c r="P22" s="73"/>
      <c r="Q22" s="71"/>
      <c r="R22" s="71"/>
    </row>
    <row r="23" spans="1:18" ht="12.75">
      <c r="A23" s="22">
        <v>10</v>
      </c>
      <c r="B23" s="18" t="s">
        <v>340</v>
      </c>
      <c r="C23" s="219"/>
      <c r="D23" s="29">
        <v>373</v>
      </c>
      <c r="E23" s="47">
        <v>42920</v>
      </c>
      <c r="F23" s="31">
        <v>10000</v>
      </c>
      <c r="G23" s="94"/>
      <c r="H23" s="73"/>
      <c r="I23" s="73"/>
      <c r="J23" s="73"/>
      <c r="K23" s="73"/>
      <c r="L23" s="73"/>
      <c r="M23" s="73"/>
      <c r="N23" s="73"/>
      <c r="O23" s="73"/>
      <c r="P23" s="73"/>
      <c r="Q23" s="71"/>
      <c r="R23" s="71"/>
    </row>
    <row r="24" spans="1:18" ht="12.75">
      <c r="A24" s="32">
        <v>11</v>
      </c>
      <c r="B24" s="18" t="s">
        <v>86</v>
      </c>
      <c r="C24" s="28"/>
      <c r="D24" s="29">
        <v>354</v>
      </c>
      <c r="E24" s="47">
        <v>42920</v>
      </c>
      <c r="F24" s="31">
        <v>10000</v>
      </c>
      <c r="G24" s="93"/>
      <c r="H24" s="73"/>
      <c r="I24" s="73"/>
      <c r="J24" s="73"/>
      <c r="K24" s="73"/>
      <c r="L24" s="73"/>
      <c r="M24" s="73"/>
      <c r="N24" s="73"/>
      <c r="O24" s="73"/>
      <c r="P24" s="73"/>
      <c r="Q24" s="71"/>
      <c r="R24" s="71"/>
    </row>
    <row r="25" spans="1:18" ht="13.5" thickBot="1">
      <c r="A25" s="258">
        <v>12</v>
      </c>
      <c r="B25" s="290" t="s">
        <v>86</v>
      </c>
      <c r="C25" s="436"/>
      <c r="D25" s="261">
        <v>355</v>
      </c>
      <c r="E25" s="431">
        <v>42920</v>
      </c>
      <c r="F25" s="263">
        <v>10000</v>
      </c>
      <c r="G25" s="264">
        <f>SUM(F21:F25)</f>
        <v>50000</v>
      </c>
      <c r="H25" s="73"/>
      <c r="I25" s="73"/>
      <c r="J25" s="73"/>
      <c r="K25" s="73"/>
      <c r="L25" s="73"/>
      <c r="M25" s="73"/>
      <c r="N25" s="73"/>
      <c r="O25" s="73"/>
      <c r="P25" s="73"/>
      <c r="Q25" s="71"/>
      <c r="R25" s="71"/>
    </row>
    <row r="26" spans="1:18" ht="24">
      <c r="A26" s="112">
        <v>13</v>
      </c>
      <c r="B26" s="616" t="s">
        <v>290</v>
      </c>
      <c r="C26" s="501"/>
      <c r="D26" s="118">
        <v>19788</v>
      </c>
      <c r="E26" s="429">
        <v>42921</v>
      </c>
      <c r="F26" s="287">
        <v>10000</v>
      </c>
      <c r="G26" s="74"/>
      <c r="H26" s="216"/>
      <c r="I26" s="216"/>
      <c r="J26" s="216"/>
      <c r="K26" s="216"/>
      <c r="L26" s="216"/>
      <c r="M26" s="73"/>
      <c r="N26" s="73"/>
      <c r="O26" s="73"/>
      <c r="P26" s="73"/>
      <c r="Q26" s="71"/>
      <c r="R26" s="71"/>
    </row>
    <row r="27" spans="1:18" ht="12.75">
      <c r="A27" s="32">
        <v>14</v>
      </c>
      <c r="B27" s="503" t="s">
        <v>341</v>
      </c>
      <c r="C27" s="19"/>
      <c r="D27" s="29">
        <v>47</v>
      </c>
      <c r="E27" s="47">
        <v>42921</v>
      </c>
      <c r="F27" s="31">
        <v>10000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1"/>
      <c r="R27" s="71"/>
    </row>
    <row r="28" spans="1:18" ht="22.5">
      <c r="A28" s="22">
        <v>15</v>
      </c>
      <c r="B28" s="502" t="s">
        <v>290</v>
      </c>
      <c r="C28" s="19"/>
      <c r="D28" s="29">
        <v>19789</v>
      </c>
      <c r="E28" s="47">
        <v>42921</v>
      </c>
      <c r="F28" s="31">
        <v>10000</v>
      </c>
      <c r="G28" s="74"/>
      <c r="H28" s="73"/>
      <c r="I28" s="73"/>
      <c r="J28" s="73"/>
      <c r="K28" s="73"/>
      <c r="L28" s="73"/>
      <c r="M28" s="73"/>
      <c r="N28" s="73"/>
      <c r="O28" s="73"/>
      <c r="P28" s="73"/>
      <c r="Q28" s="71"/>
      <c r="R28" s="71"/>
    </row>
    <row r="29" spans="1:18" ht="23.25" thickBot="1">
      <c r="A29" s="258">
        <v>16</v>
      </c>
      <c r="B29" s="401" t="s">
        <v>290</v>
      </c>
      <c r="C29" s="296"/>
      <c r="D29" s="261">
        <v>19787</v>
      </c>
      <c r="E29" s="431">
        <v>42921</v>
      </c>
      <c r="F29" s="263">
        <v>10000</v>
      </c>
      <c r="G29" s="307">
        <f>SUM(F26:F29)</f>
        <v>40000</v>
      </c>
      <c r="H29" s="225"/>
      <c r="I29" s="225"/>
      <c r="J29" s="225"/>
      <c r="K29" s="225"/>
      <c r="L29" s="225"/>
      <c r="M29" s="218"/>
      <c r="N29" s="218"/>
      <c r="O29" s="218"/>
      <c r="P29" s="218"/>
      <c r="Q29" s="71"/>
      <c r="R29" s="71"/>
    </row>
    <row r="30" spans="1:18" ht="12.75">
      <c r="A30" s="265">
        <v>17</v>
      </c>
      <c r="B30" s="504" t="s">
        <v>342</v>
      </c>
      <c r="C30" s="439"/>
      <c r="D30" s="118">
        <v>276</v>
      </c>
      <c r="E30" s="429">
        <v>42922</v>
      </c>
      <c r="F30" s="287">
        <v>10000</v>
      </c>
      <c r="G30" s="74"/>
      <c r="H30" s="73"/>
      <c r="I30" s="73"/>
      <c r="J30" s="73"/>
      <c r="K30" s="73"/>
      <c r="L30" s="73"/>
      <c r="M30" s="73"/>
      <c r="N30" s="73"/>
      <c r="O30" s="73"/>
      <c r="P30" s="73"/>
      <c r="Q30" s="71"/>
      <c r="R30" s="71"/>
    </row>
    <row r="31" spans="1:18" ht="12.75">
      <c r="A31" s="22">
        <v>18</v>
      </c>
      <c r="B31" s="502" t="s">
        <v>343</v>
      </c>
      <c r="C31" s="28"/>
      <c r="D31" s="29">
        <v>70</v>
      </c>
      <c r="E31" s="47">
        <v>42922</v>
      </c>
      <c r="F31" s="31">
        <v>10500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1"/>
      <c r="R31" s="71"/>
    </row>
    <row r="32" spans="1:18" ht="19.5">
      <c r="A32" s="22">
        <v>19</v>
      </c>
      <c r="B32" s="539" t="s">
        <v>344</v>
      </c>
      <c r="C32" s="28"/>
      <c r="D32" s="29">
        <v>6560</v>
      </c>
      <c r="E32" s="47">
        <v>42922</v>
      </c>
      <c r="F32" s="31">
        <v>10000</v>
      </c>
      <c r="G32" s="74"/>
      <c r="H32" s="73"/>
      <c r="I32" s="73"/>
      <c r="J32" s="73"/>
      <c r="K32" s="73"/>
      <c r="L32" s="73"/>
      <c r="M32" s="73"/>
      <c r="N32" s="73"/>
      <c r="O32" s="73"/>
      <c r="P32" s="73"/>
      <c r="Q32" s="71"/>
      <c r="R32" s="71"/>
    </row>
    <row r="33" spans="1:18" ht="23.25" thickBot="1">
      <c r="A33" s="280">
        <v>20</v>
      </c>
      <c r="B33" s="401" t="s">
        <v>345</v>
      </c>
      <c r="C33" s="436"/>
      <c r="D33" s="261">
        <v>1550</v>
      </c>
      <c r="E33" s="431">
        <v>42922</v>
      </c>
      <c r="F33" s="263">
        <v>10000</v>
      </c>
      <c r="G33" s="307">
        <f>SUM(F30:F33)</f>
        <v>40500</v>
      </c>
      <c r="H33" s="73"/>
      <c r="I33" s="73"/>
      <c r="J33" s="73"/>
      <c r="K33" s="73"/>
      <c r="L33" s="73"/>
      <c r="M33" s="73"/>
      <c r="N33" s="73"/>
      <c r="O33" s="73"/>
      <c r="P33" s="73"/>
      <c r="Q33" s="71"/>
      <c r="R33" s="71"/>
    </row>
    <row r="34" spans="1:18" ht="12.75">
      <c r="A34" s="112">
        <v>21</v>
      </c>
      <c r="B34" s="505" t="s">
        <v>346</v>
      </c>
      <c r="C34" s="433"/>
      <c r="D34" s="118">
        <v>82</v>
      </c>
      <c r="E34" s="429">
        <v>42923</v>
      </c>
      <c r="F34" s="287">
        <v>10000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1"/>
      <c r="R34" s="71"/>
    </row>
    <row r="35" spans="1:18" ht="12.75">
      <c r="A35" s="22">
        <v>22</v>
      </c>
      <c r="B35" s="502" t="s">
        <v>347</v>
      </c>
      <c r="C35" s="28"/>
      <c r="D35" s="29">
        <v>27</v>
      </c>
      <c r="E35" s="47">
        <v>42923</v>
      </c>
      <c r="F35" s="31">
        <v>10000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1"/>
      <c r="R35" s="71"/>
    </row>
    <row r="36" spans="1:18" s="33" customFormat="1" ht="13.5" thickBot="1">
      <c r="A36" s="280">
        <v>23</v>
      </c>
      <c r="B36" s="401" t="s">
        <v>348</v>
      </c>
      <c r="C36" s="436"/>
      <c r="D36" s="261">
        <v>952</v>
      </c>
      <c r="E36" s="431">
        <v>42923</v>
      </c>
      <c r="F36" s="263">
        <v>10000</v>
      </c>
      <c r="G36" s="264">
        <f>SUM(F34:F36)</f>
        <v>30000</v>
      </c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7" spans="1:18" s="33" customFormat="1" ht="19.5">
      <c r="A37" s="112">
        <v>24</v>
      </c>
      <c r="B37" s="617" t="s">
        <v>349</v>
      </c>
      <c r="C37" s="433"/>
      <c r="D37" s="118">
        <v>405549</v>
      </c>
      <c r="E37" s="429">
        <v>42926</v>
      </c>
      <c r="F37" s="287">
        <v>10000</v>
      </c>
      <c r="G37" s="9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</row>
    <row r="38" spans="1:18" s="33" customFormat="1" ht="12.75">
      <c r="A38" s="22">
        <v>25</v>
      </c>
      <c r="B38" s="18" t="s">
        <v>350</v>
      </c>
      <c r="C38" s="28"/>
      <c r="D38" s="29">
        <v>1</v>
      </c>
      <c r="E38" s="47">
        <v>42926</v>
      </c>
      <c r="F38" s="31">
        <v>100000</v>
      </c>
      <c r="G38" s="94"/>
      <c r="H38" s="93"/>
      <c r="I38" s="93"/>
      <c r="J38" s="93"/>
      <c r="K38" s="93"/>
      <c r="L38" s="93"/>
      <c r="M38" s="163"/>
      <c r="N38" s="163"/>
      <c r="O38" s="163"/>
      <c r="P38" s="163"/>
      <c r="Q38" s="163"/>
      <c r="R38" s="163"/>
    </row>
    <row r="39" spans="1:18" s="33" customFormat="1" ht="13.5" thickBot="1">
      <c r="A39" s="280">
        <v>26</v>
      </c>
      <c r="B39" s="259" t="s">
        <v>351</v>
      </c>
      <c r="C39" s="369"/>
      <c r="D39" s="261">
        <v>373</v>
      </c>
      <c r="E39" s="431">
        <v>42926</v>
      </c>
      <c r="F39" s="263">
        <v>10000</v>
      </c>
      <c r="G39" s="264">
        <f>SUM(F37:F39)</f>
        <v>120000</v>
      </c>
      <c r="H39" s="93"/>
      <c r="I39" s="93"/>
      <c r="J39" s="93"/>
      <c r="K39" s="93"/>
      <c r="L39" s="93"/>
      <c r="M39" s="163"/>
      <c r="N39" s="163"/>
      <c r="O39" s="163"/>
      <c r="P39" s="163"/>
      <c r="Q39" s="163"/>
      <c r="R39" s="163"/>
    </row>
    <row r="40" spans="1:18" s="33" customFormat="1" ht="22.5">
      <c r="A40" s="112">
        <v>27</v>
      </c>
      <c r="B40" s="273" t="s">
        <v>290</v>
      </c>
      <c r="C40" s="433"/>
      <c r="D40" s="118">
        <v>20589</v>
      </c>
      <c r="E40" s="429">
        <v>42927</v>
      </c>
      <c r="F40" s="287">
        <v>10000</v>
      </c>
      <c r="G40" s="93"/>
      <c r="H40" s="93"/>
      <c r="I40" s="93"/>
      <c r="J40" s="93"/>
      <c r="K40" s="93"/>
      <c r="L40" s="93"/>
      <c r="M40" s="163"/>
      <c r="N40" s="163"/>
      <c r="O40" s="163"/>
      <c r="P40" s="163"/>
      <c r="Q40" s="163"/>
      <c r="R40" s="163"/>
    </row>
    <row r="41" spans="1:18" s="33" customFormat="1" ht="12.75">
      <c r="A41" s="22">
        <v>28</v>
      </c>
      <c r="B41" s="18" t="s">
        <v>433</v>
      </c>
      <c r="C41" s="28"/>
      <c r="D41" s="29">
        <v>631560</v>
      </c>
      <c r="E41" s="47">
        <v>42927</v>
      </c>
      <c r="F41" s="31">
        <v>1000</v>
      </c>
      <c r="G41" s="94"/>
      <c r="H41" s="506" t="s">
        <v>352</v>
      </c>
      <c r="I41" s="93"/>
      <c r="J41" s="93"/>
      <c r="K41" s="93"/>
      <c r="L41" s="93"/>
      <c r="M41" s="163"/>
      <c r="N41" s="163"/>
      <c r="O41" s="163"/>
      <c r="P41" s="163"/>
      <c r="Q41" s="163"/>
      <c r="R41" s="163"/>
    </row>
    <row r="42" spans="1:18" s="154" customFormat="1" ht="22.5">
      <c r="A42" s="32">
        <v>29</v>
      </c>
      <c r="B42" s="18" t="s">
        <v>293</v>
      </c>
      <c r="C42" s="138"/>
      <c r="D42" s="29">
        <v>20607</v>
      </c>
      <c r="E42" s="47">
        <v>42927</v>
      </c>
      <c r="F42" s="31">
        <v>10000</v>
      </c>
      <c r="G42" s="93"/>
      <c r="H42" s="488"/>
      <c r="I42" s="216"/>
      <c r="J42" s="216"/>
      <c r="K42" s="226"/>
      <c r="L42" s="226"/>
      <c r="M42" s="169"/>
      <c r="N42" s="165"/>
      <c r="O42" s="165"/>
      <c r="P42" s="165"/>
      <c r="Q42" s="165"/>
      <c r="R42" s="165"/>
    </row>
    <row r="43" spans="1:18" s="154" customFormat="1" ht="12.75">
      <c r="A43" s="22">
        <v>30</v>
      </c>
      <c r="B43" s="18" t="s">
        <v>353</v>
      </c>
      <c r="C43" s="28"/>
      <c r="D43" s="29">
        <v>985</v>
      </c>
      <c r="E43" s="47">
        <v>42927</v>
      </c>
      <c r="F43" s="31">
        <v>10000</v>
      </c>
      <c r="G43" s="184"/>
      <c r="H43" s="184"/>
      <c r="I43" s="184"/>
      <c r="J43" s="184"/>
      <c r="K43" s="156"/>
      <c r="L43" s="156"/>
      <c r="M43" s="165"/>
      <c r="N43" s="165"/>
      <c r="O43" s="165"/>
      <c r="P43" s="165"/>
      <c r="Q43" s="165"/>
      <c r="R43" s="165"/>
    </row>
    <row r="44" spans="1:18" s="154" customFormat="1" ht="22.5">
      <c r="A44" s="26">
        <v>31</v>
      </c>
      <c r="B44" s="18" t="s">
        <v>293</v>
      </c>
      <c r="C44" s="54"/>
      <c r="D44" s="23">
        <v>20576</v>
      </c>
      <c r="E44" s="47">
        <v>42927</v>
      </c>
      <c r="F44" s="31">
        <v>10000</v>
      </c>
      <c r="G44" s="184"/>
      <c r="H44" s="184"/>
      <c r="I44" s="184"/>
      <c r="J44" s="184"/>
      <c r="K44" s="156"/>
      <c r="L44" s="156"/>
      <c r="M44" s="165"/>
      <c r="N44" s="165"/>
      <c r="O44" s="165"/>
      <c r="P44" s="165"/>
      <c r="Q44" s="165"/>
      <c r="R44" s="165"/>
    </row>
    <row r="45" spans="1:18" s="49" customFormat="1" ht="22.5">
      <c r="A45" s="56">
        <v>32</v>
      </c>
      <c r="B45" s="18" t="s">
        <v>354</v>
      </c>
      <c r="C45" s="54"/>
      <c r="D45" s="23">
        <v>34</v>
      </c>
      <c r="E45" s="57">
        <v>42926</v>
      </c>
      <c r="F45" s="186">
        <v>10000</v>
      </c>
      <c r="G45" s="187"/>
      <c r="H45" s="184"/>
      <c r="I45" s="184"/>
      <c r="J45" s="184"/>
      <c r="K45" s="150"/>
      <c r="L45" s="150"/>
      <c r="M45" s="92"/>
      <c r="N45" s="92"/>
      <c r="O45" s="92"/>
      <c r="P45" s="92"/>
      <c r="Q45" s="92"/>
      <c r="R45" s="92"/>
    </row>
    <row r="46" spans="1:18" s="49" customFormat="1" ht="22.5">
      <c r="A46" s="151">
        <v>33</v>
      </c>
      <c r="B46" s="18" t="s">
        <v>293</v>
      </c>
      <c r="C46" s="153"/>
      <c r="D46" s="147">
        <v>20592</v>
      </c>
      <c r="E46" s="47">
        <v>42927</v>
      </c>
      <c r="F46" s="31">
        <v>10000</v>
      </c>
      <c r="G46" s="184"/>
      <c r="H46" s="184"/>
      <c r="I46" s="184"/>
      <c r="J46" s="184"/>
      <c r="K46" s="150"/>
      <c r="L46" s="150"/>
      <c r="M46" s="92"/>
      <c r="N46" s="92"/>
      <c r="O46" s="92"/>
      <c r="P46" s="92"/>
      <c r="Q46" s="92"/>
      <c r="R46" s="92"/>
    </row>
    <row r="47" spans="1:18" s="49" customFormat="1" ht="22.5">
      <c r="A47" s="151">
        <v>34</v>
      </c>
      <c r="B47" s="18" t="s">
        <v>290</v>
      </c>
      <c r="C47" s="153"/>
      <c r="D47" s="147">
        <v>20583</v>
      </c>
      <c r="E47" s="47">
        <v>42927</v>
      </c>
      <c r="F47" s="31">
        <v>10000</v>
      </c>
      <c r="G47" s="187"/>
      <c r="H47" s="184"/>
      <c r="I47" s="184"/>
      <c r="J47" s="184"/>
      <c r="K47" s="150"/>
      <c r="L47" s="150"/>
      <c r="M47" s="92"/>
      <c r="N47" s="92"/>
      <c r="O47" s="92"/>
      <c r="P47" s="92"/>
      <c r="Q47" s="92"/>
      <c r="R47" s="92"/>
    </row>
    <row r="48" spans="1:18" s="49" customFormat="1" ht="22.5">
      <c r="A48" s="164">
        <v>35</v>
      </c>
      <c r="B48" s="18" t="s">
        <v>290</v>
      </c>
      <c r="C48" s="153"/>
      <c r="D48" s="147">
        <v>20579</v>
      </c>
      <c r="E48" s="47">
        <v>42927</v>
      </c>
      <c r="F48" s="31">
        <v>10000</v>
      </c>
      <c r="G48" s="150"/>
      <c r="H48" s="150"/>
      <c r="I48" s="150"/>
      <c r="J48" s="150"/>
      <c r="K48" s="150"/>
      <c r="L48" s="150"/>
      <c r="M48" s="92"/>
      <c r="N48" s="92"/>
      <c r="O48" s="92"/>
      <c r="P48" s="92"/>
      <c r="Q48" s="92"/>
      <c r="R48" s="92"/>
    </row>
    <row r="49" spans="1:18" s="49" customFormat="1" ht="13.5" thickBot="1">
      <c r="A49" s="449">
        <v>36</v>
      </c>
      <c r="B49" s="290" t="s">
        <v>355</v>
      </c>
      <c r="C49" s="450"/>
      <c r="D49" s="451">
        <v>222</v>
      </c>
      <c r="E49" s="431">
        <v>42927</v>
      </c>
      <c r="F49" s="263">
        <v>10000</v>
      </c>
      <c r="G49" s="477">
        <f>SUM(F40:F49)</f>
        <v>91000</v>
      </c>
      <c r="H49" s="150"/>
      <c r="I49" s="150"/>
      <c r="J49" s="150"/>
      <c r="K49" s="150"/>
      <c r="L49" s="150"/>
      <c r="M49" s="92"/>
      <c r="N49" s="92"/>
      <c r="O49" s="92"/>
      <c r="P49" s="92"/>
      <c r="Q49" s="92"/>
      <c r="R49" s="92"/>
    </row>
    <row r="50" spans="1:18" s="33" customFormat="1" ht="23.25" thickBot="1">
      <c r="A50" s="266">
        <v>37</v>
      </c>
      <c r="B50" s="267" t="s">
        <v>356</v>
      </c>
      <c r="C50" s="507"/>
      <c r="D50" s="367">
        <v>132493</v>
      </c>
      <c r="E50" s="443">
        <v>42928</v>
      </c>
      <c r="F50" s="338">
        <v>10000</v>
      </c>
      <c r="G50" s="272">
        <f>SUM(F50)</f>
        <v>10000</v>
      </c>
      <c r="H50" s="93"/>
      <c r="I50" s="93"/>
      <c r="J50" s="93"/>
      <c r="K50" s="93"/>
      <c r="L50" s="93"/>
      <c r="M50" s="163"/>
      <c r="N50" s="163"/>
      <c r="O50" s="163"/>
      <c r="P50" s="163"/>
      <c r="Q50" s="163"/>
      <c r="R50" s="163"/>
    </row>
    <row r="51" spans="1:18" s="33" customFormat="1" ht="22.5">
      <c r="A51" s="265">
        <v>38</v>
      </c>
      <c r="B51" s="516" t="s">
        <v>357</v>
      </c>
      <c r="C51" s="433"/>
      <c r="D51" s="118">
        <v>706</v>
      </c>
      <c r="E51" s="429">
        <v>42929</v>
      </c>
      <c r="F51" s="287">
        <v>500</v>
      </c>
      <c r="G51" s="94"/>
      <c r="H51" s="93"/>
      <c r="I51" s="93"/>
      <c r="J51" s="93"/>
      <c r="K51" s="93"/>
      <c r="L51" s="93"/>
      <c r="M51" s="163"/>
      <c r="N51" s="163"/>
      <c r="O51" s="163"/>
      <c r="P51" s="163"/>
      <c r="Q51" s="163"/>
      <c r="R51" s="163"/>
    </row>
    <row r="52" spans="1:18" s="154" customFormat="1" ht="12.75">
      <c r="A52" s="22">
        <v>39</v>
      </c>
      <c r="B52" s="510" t="s">
        <v>358</v>
      </c>
      <c r="C52" s="28"/>
      <c r="D52" s="29">
        <v>113</v>
      </c>
      <c r="E52" s="429">
        <v>42929</v>
      </c>
      <c r="F52" s="287">
        <v>10000</v>
      </c>
      <c r="G52" s="91"/>
      <c r="H52" s="156"/>
      <c r="I52" s="156"/>
      <c r="J52" s="156"/>
      <c r="K52" s="156"/>
      <c r="L52" s="156"/>
      <c r="M52" s="165"/>
      <c r="N52" s="165"/>
      <c r="O52" s="165"/>
      <c r="P52" s="165"/>
      <c r="Q52" s="165"/>
      <c r="R52" s="165"/>
    </row>
    <row r="53" spans="1:18" s="49" customFormat="1" ht="22.5">
      <c r="A53" s="26">
        <v>40</v>
      </c>
      <c r="B53" s="535" t="s">
        <v>359</v>
      </c>
      <c r="C53" s="54"/>
      <c r="D53" s="23">
        <v>42</v>
      </c>
      <c r="E53" s="47">
        <v>42929</v>
      </c>
      <c r="F53" s="31">
        <v>10000</v>
      </c>
      <c r="G53" s="155"/>
      <c r="H53" s="150"/>
      <c r="I53" s="150"/>
      <c r="J53" s="150"/>
      <c r="K53" s="150"/>
      <c r="L53" s="150"/>
      <c r="M53" s="92"/>
      <c r="N53" s="92"/>
      <c r="O53" s="92"/>
      <c r="P53" s="92"/>
      <c r="Q53" s="92"/>
      <c r="R53" s="92"/>
    </row>
    <row r="54" spans="1:18" s="49" customFormat="1" ht="19.5">
      <c r="A54" s="164">
        <v>41</v>
      </c>
      <c r="B54" s="534" t="s">
        <v>360</v>
      </c>
      <c r="C54" s="538"/>
      <c r="D54" s="538">
        <v>2082</v>
      </c>
      <c r="E54" s="47">
        <v>42906</v>
      </c>
      <c r="F54" s="311">
        <v>10000</v>
      </c>
      <c r="G54" s="526" t="s">
        <v>361</v>
      </c>
      <c r="H54" s="227"/>
      <c r="I54" s="227"/>
      <c r="J54" s="227"/>
      <c r="K54" s="227"/>
      <c r="L54" s="150"/>
      <c r="M54" s="92"/>
      <c r="N54" s="92"/>
      <c r="O54" s="92"/>
      <c r="P54" s="92"/>
      <c r="Q54" s="92"/>
      <c r="R54" s="92"/>
    </row>
    <row r="55" spans="1:18" s="49" customFormat="1" ht="45.75" thickBot="1">
      <c r="A55" s="449">
        <v>42</v>
      </c>
      <c r="B55" s="519" t="s">
        <v>434</v>
      </c>
      <c r="C55" s="536"/>
      <c r="D55" s="537">
        <v>430</v>
      </c>
      <c r="E55" s="466">
        <v>42929</v>
      </c>
      <c r="F55" s="323">
        <v>40000</v>
      </c>
      <c r="G55" s="544">
        <f>SUM(F51:F55)</f>
        <v>70500</v>
      </c>
      <c r="H55" s="150"/>
      <c r="I55" s="150"/>
      <c r="J55" s="150"/>
      <c r="K55" s="150"/>
      <c r="L55" s="150"/>
      <c r="M55" s="92"/>
      <c r="N55" s="92"/>
      <c r="O55" s="92"/>
      <c r="P55" s="92"/>
      <c r="Q55" s="92"/>
      <c r="R55" s="92"/>
    </row>
    <row r="56" spans="1:18" s="49" customFormat="1" ht="25.5" customHeight="1">
      <c r="A56" s="483">
        <v>43</v>
      </c>
      <c r="B56" s="518" t="s">
        <v>362</v>
      </c>
      <c r="C56" s="474"/>
      <c r="D56" s="59">
        <v>188</v>
      </c>
      <c r="E56" s="429">
        <v>42930</v>
      </c>
      <c r="F56" s="287">
        <v>10000</v>
      </c>
      <c r="G56" s="525"/>
      <c r="H56" s="150"/>
      <c r="I56" s="150"/>
      <c r="J56" s="150"/>
      <c r="K56" s="150"/>
      <c r="L56" s="150"/>
      <c r="M56" s="92"/>
      <c r="N56" s="92"/>
      <c r="O56" s="92"/>
      <c r="P56" s="92"/>
      <c r="Q56" s="92"/>
      <c r="R56" s="92"/>
    </row>
    <row r="57" spans="1:18" s="49" customFormat="1" ht="12.75">
      <c r="A57" s="151">
        <v>44</v>
      </c>
      <c r="B57" s="510" t="s">
        <v>363</v>
      </c>
      <c r="C57" s="64"/>
      <c r="D57" s="23">
        <v>408</v>
      </c>
      <c r="E57" s="429">
        <v>42930</v>
      </c>
      <c r="F57" s="287">
        <v>10000</v>
      </c>
      <c r="G57" s="150"/>
      <c r="H57" s="150"/>
      <c r="I57" s="150"/>
      <c r="J57" s="150"/>
      <c r="K57" s="150"/>
      <c r="L57" s="150"/>
      <c r="M57" s="92"/>
      <c r="N57" s="92"/>
      <c r="O57" s="92"/>
      <c r="P57" s="92"/>
      <c r="Q57" s="92"/>
      <c r="R57" s="92"/>
    </row>
    <row r="58" spans="1:18" s="49" customFormat="1" ht="13.5" thickBot="1">
      <c r="A58" s="449">
        <v>45</v>
      </c>
      <c r="B58" s="528" t="s">
        <v>364</v>
      </c>
      <c r="C58" s="371"/>
      <c r="D58" s="275">
        <v>27</v>
      </c>
      <c r="E58" s="431">
        <v>42930</v>
      </c>
      <c r="F58" s="263">
        <v>10000</v>
      </c>
      <c r="G58" s="545">
        <f>SUM(F56:F58)</f>
        <v>30000</v>
      </c>
      <c r="H58" s="150"/>
      <c r="I58" s="150"/>
      <c r="J58" s="150"/>
      <c r="K58" s="150"/>
      <c r="L58" s="150"/>
      <c r="M58" s="92"/>
      <c r="N58" s="92"/>
      <c r="O58" s="92"/>
      <c r="P58" s="92"/>
      <c r="Q58" s="92"/>
      <c r="R58" s="92"/>
    </row>
    <row r="59" spans="1:18" s="49" customFormat="1" ht="15" customHeight="1">
      <c r="A59" s="483">
        <v>46</v>
      </c>
      <c r="B59" s="518" t="s">
        <v>365</v>
      </c>
      <c r="C59" s="527"/>
      <c r="D59" s="59">
        <v>6099</v>
      </c>
      <c r="E59" s="429">
        <v>42933</v>
      </c>
      <c r="F59" s="287">
        <v>10000</v>
      </c>
      <c r="G59" s="150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s="49" customFormat="1" ht="33.75">
      <c r="A60" s="151">
        <v>47</v>
      </c>
      <c r="B60" s="511" t="s">
        <v>366</v>
      </c>
      <c r="C60" s="153"/>
      <c r="D60" s="23">
        <v>5941</v>
      </c>
      <c r="E60" s="429">
        <v>42933</v>
      </c>
      <c r="F60" s="287">
        <v>10000</v>
      </c>
      <c r="G60" s="95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s="49" customFormat="1" ht="22.5">
      <c r="A61" s="151">
        <v>48</v>
      </c>
      <c r="B61" s="509" t="s">
        <v>367</v>
      </c>
      <c r="C61" s="153"/>
      <c r="D61" s="147">
        <v>122</v>
      </c>
      <c r="E61" s="429">
        <v>42933</v>
      </c>
      <c r="F61" s="287">
        <v>10000</v>
      </c>
      <c r="G61" s="150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 s="49" customFormat="1" ht="12.75">
      <c r="A62" s="151">
        <v>49</v>
      </c>
      <c r="B62" s="512" t="s">
        <v>368</v>
      </c>
      <c r="C62" s="153"/>
      <c r="D62" s="147">
        <v>139</v>
      </c>
      <c r="E62" s="429">
        <v>42933</v>
      </c>
      <c r="F62" s="287">
        <v>10000</v>
      </c>
      <c r="G62" s="529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1:18" s="49" customFormat="1" ht="34.5" thickBot="1">
      <c r="A63" s="555">
        <v>50</v>
      </c>
      <c r="B63" s="556" t="s">
        <v>369</v>
      </c>
      <c r="C63" s="557"/>
      <c r="D63" s="558">
        <v>381</v>
      </c>
      <c r="E63" s="559">
        <v>42933</v>
      </c>
      <c r="F63" s="560">
        <v>500000</v>
      </c>
      <c r="G63" s="544">
        <f>SUM(F59:F63)</f>
        <v>540000</v>
      </c>
      <c r="H63" s="502" t="s">
        <v>399</v>
      </c>
      <c r="I63" s="941" t="s">
        <v>398</v>
      </c>
      <c r="J63" s="942"/>
      <c r="K63" s="943"/>
      <c r="L63" s="92"/>
      <c r="M63" s="92"/>
      <c r="N63" s="92"/>
      <c r="O63" s="92"/>
      <c r="P63" s="92"/>
      <c r="Q63" s="92"/>
      <c r="R63" s="92"/>
    </row>
    <row r="64" spans="1:18" s="53" customFormat="1" ht="14.25" customHeight="1">
      <c r="A64" s="112">
        <v>51</v>
      </c>
      <c r="B64" s="517" t="s">
        <v>370</v>
      </c>
      <c r="C64" s="365"/>
      <c r="D64" s="118">
        <v>140</v>
      </c>
      <c r="E64" s="429">
        <v>42934</v>
      </c>
      <c r="F64" s="287">
        <v>10000</v>
      </c>
      <c r="G64" s="8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</row>
    <row r="65" spans="1:18" s="53" customFormat="1" ht="15.75" customHeight="1">
      <c r="A65" s="22">
        <v>52</v>
      </c>
      <c r="B65" s="513" t="s">
        <v>371</v>
      </c>
      <c r="C65" s="52"/>
      <c r="D65" s="29">
        <v>2361</v>
      </c>
      <c r="E65" s="429">
        <v>42934</v>
      </c>
      <c r="F65" s="287">
        <v>10000</v>
      </c>
      <c r="G65" s="111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1:18" s="53" customFormat="1" ht="14.25" customHeight="1">
      <c r="A66" s="22">
        <v>52</v>
      </c>
      <c r="B66" s="512" t="s">
        <v>372</v>
      </c>
      <c r="C66" s="52"/>
      <c r="D66" s="29">
        <v>85</v>
      </c>
      <c r="E66" s="429">
        <v>42934</v>
      </c>
      <c r="F66" s="287">
        <v>10000</v>
      </c>
      <c r="G66" s="530"/>
      <c r="H66" s="89"/>
      <c r="I66" s="99"/>
      <c r="J66" s="99"/>
      <c r="K66" s="99"/>
      <c r="L66" s="99"/>
      <c r="M66" s="99"/>
      <c r="N66" s="99"/>
      <c r="O66" s="99"/>
      <c r="P66" s="99"/>
      <c r="Q66" s="99"/>
      <c r="R66" s="99"/>
    </row>
    <row r="67" spans="1:18" s="53" customFormat="1" ht="24.75" customHeight="1" thickBot="1">
      <c r="A67" s="258">
        <v>53</v>
      </c>
      <c r="B67" s="523" t="s">
        <v>393</v>
      </c>
      <c r="C67" s="407"/>
      <c r="D67" s="261">
        <v>204521</v>
      </c>
      <c r="E67" s="431">
        <v>42934</v>
      </c>
      <c r="F67" s="263">
        <v>10000</v>
      </c>
      <c r="G67" s="544">
        <f>SUM(F64:F67)</f>
        <v>40000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</row>
    <row r="68" spans="1:18" s="53" customFormat="1" ht="25.5" customHeight="1">
      <c r="A68" s="112">
        <v>54</v>
      </c>
      <c r="B68" s="518" t="s">
        <v>373</v>
      </c>
      <c r="C68" s="365"/>
      <c r="D68" s="118">
        <v>2844</v>
      </c>
      <c r="E68" s="429">
        <v>42935</v>
      </c>
      <c r="F68" s="287">
        <v>10000</v>
      </c>
      <c r="G68" s="8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</row>
    <row r="69" spans="1:18" s="53" customFormat="1" ht="12.75">
      <c r="A69" s="22">
        <v>55</v>
      </c>
      <c r="B69" s="618" t="s">
        <v>374</v>
      </c>
      <c r="C69" s="619"/>
      <c r="D69" s="29">
        <v>18</v>
      </c>
      <c r="E69" s="429">
        <v>42935</v>
      </c>
      <c r="F69" s="287">
        <v>10000</v>
      </c>
      <c r="G69" s="531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</row>
    <row r="70" spans="1:18" s="53" customFormat="1" ht="23.25" thickBot="1">
      <c r="A70" s="258">
        <v>56</v>
      </c>
      <c r="B70" s="519" t="s">
        <v>375</v>
      </c>
      <c r="C70" s="520"/>
      <c r="D70" s="261">
        <v>21812</v>
      </c>
      <c r="E70" s="431">
        <v>42935</v>
      </c>
      <c r="F70" s="359">
        <v>750</v>
      </c>
      <c r="G70" s="544">
        <f>SUM(F68:F70)</f>
        <v>20750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</row>
    <row r="71" spans="1:18" s="53" customFormat="1" ht="13.5" thickBot="1">
      <c r="A71" s="266">
        <v>57</v>
      </c>
      <c r="B71" s="522" t="s">
        <v>339</v>
      </c>
      <c r="C71" s="495"/>
      <c r="D71" s="367">
        <v>197</v>
      </c>
      <c r="E71" s="443">
        <v>42936</v>
      </c>
      <c r="F71" s="338">
        <v>10000</v>
      </c>
      <c r="G71" s="546">
        <f>SUM(F71)</f>
        <v>10000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</row>
    <row r="72" spans="1:18" s="53" customFormat="1" ht="13.5" customHeight="1">
      <c r="A72" s="112">
        <v>58</v>
      </c>
      <c r="B72" s="521" t="s">
        <v>97</v>
      </c>
      <c r="C72" s="365"/>
      <c r="D72" s="118">
        <v>2373</v>
      </c>
      <c r="E72" s="429">
        <v>42940</v>
      </c>
      <c r="F72" s="287">
        <v>10000</v>
      </c>
      <c r="G72" s="8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</row>
    <row r="73" spans="1:18" s="53" customFormat="1" ht="14.25" customHeight="1">
      <c r="A73" s="22">
        <v>59</v>
      </c>
      <c r="B73" s="514" t="s">
        <v>377</v>
      </c>
      <c r="C73" s="52"/>
      <c r="D73" s="29">
        <v>2370</v>
      </c>
      <c r="E73" s="429">
        <v>42940</v>
      </c>
      <c r="F73" s="287">
        <v>10000</v>
      </c>
      <c r="G73" s="8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</row>
    <row r="74" spans="1:18" s="53" customFormat="1" ht="12.75">
      <c r="A74" s="22">
        <v>60</v>
      </c>
      <c r="B74" s="512" t="s">
        <v>376</v>
      </c>
      <c r="C74" s="52"/>
      <c r="D74" s="29">
        <v>269</v>
      </c>
      <c r="E74" s="429">
        <v>42940</v>
      </c>
      <c r="F74" s="287">
        <v>10000</v>
      </c>
      <c r="G74" s="111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</row>
    <row r="75" spans="1:18" s="53" customFormat="1" ht="15.75" customHeight="1">
      <c r="A75" s="22">
        <v>61</v>
      </c>
      <c r="B75" s="514" t="s">
        <v>97</v>
      </c>
      <c r="C75" s="52"/>
      <c r="D75" s="29">
        <v>2371</v>
      </c>
      <c r="E75" s="429">
        <v>42940</v>
      </c>
      <c r="F75" s="287">
        <v>10000</v>
      </c>
      <c r="G75" s="111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</row>
    <row r="76" spans="1:18" s="53" customFormat="1" ht="24" customHeight="1">
      <c r="A76" s="22">
        <v>62</v>
      </c>
      <c r="B76" s="514" t="s">
        <v>203</v>
      </c>
      <c r="C76" s="52"/>
      <c r="D76" s="29">
        <v>379</v>
      </c>
      <c r="E76" s="429">
        <v>42940</v>
      </c>
      <c r="F76" s="287">
        <v>500</v>
      </c>
      <c r="G76" s="8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</row>
    <row r="77" spans="1:18" s="53" customFormat="1" ht="12.75">
      <c r="A77" s="22">
        <v>63</v>
      </c>
      <c r="B77" s="514" t="s">
        <v>97</v>
      </c>
      <c r="C77" s="52"/>
      <c r="D77" s="29">
        <v>2372</v>
      </c>
      <c r="E77" s="429">
        <v>42940</v>
      </c>
      <c r="F77" s="287">
        <v>10000</v>
      </c>
      <c r="G77" s="8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</row>
    <row r="78" spans="1:18" s="53" customFormat="1" ht="25.5" thickBot="1">
      <c r="A78" s="258">
        <v>64</v>
      </c>
      <c r="B78" s="520" t="s">
        <v>378</v>
      </c>
      <c r="C78" s="407"/>
      <c r="D78" s="261">
        <v>724</v>
      </c>
      <c r="E78" s="431">
        <v>42940</v>
      </c>
      <c r="F78" s="263">
        <v>10000</v>
      </c>
      <c r="G78" s="545">
        <f>SUM(F72:F78)</f>
        <v>60500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</row>
    <row r="79" spans="1:18" s="53" customFormat="1" ht="12.75">
      <c r="A79" s="112">
        <v>65</v>
      </c>
      <c r="B79" s="508" t="s">
        <v>379</v>
      </c>
      <c r="C79" s="365"/>
      <c r="D79" s="118">
        <v>19</v>
      </c>
      <c r="E79" s="429">
        <v>42941</v>
      </c>
      <c r="F79" s="287">
        <v>10000</v>
      </c>
      <c r="G79" s="532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</row>
    <row r="80" spans="1:18" s="53" customFormat="1" ht="33.75" thickBot="1">
      <c r="A80" s="258">
        <v>66</v>
      </c>
      <c r="B80" s="520" t="s">
        <v>381</v>
      </c>
      <c r="C80" s="407"/>
      <c r="D80" s="261">
        <v>54490</v>
      </c>
      <c r="E80" s="431">
        <v>42941</v>
      </c>
      <c r="F80" s="263">
        <v>10000</v>
      </c>
      <c r="G80" s="544">
        <f>SUM(F79:F80)</f>
        <v>20000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</row>
    <row r="81" spans="1:18" s="53" customFormat="1" ht="22.5">
      <c r="A81" s="112">
        <v>67</v>
      </c>
      <c r="B81" s="518" t="s">
        <v>380</v>
      </c>
      <c r="C81" s="365"/>
      <c r="D81" s="118">
        <v>227750</v>
      </c>
      <c r="E81" s="429">
        <v>42942</v>
      </c>
      <c r="F81" s="287">
        <v>10000</v>
      </c>
      <c r="G81" s="497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</row>
    <row r="82" spans="1:18" s="53" customFormat="1" ht="22.5">
      <c r="A82" s="22">
        <v>68</v>
      </c>
      <c r="B82" s="509" t="s">
        <v>380</v>
      </c>
      <c r="C82" s="52"/>
      <c r="D82" s="29">
        <v>227751</v>
      </c>
      <c r="E82" s="429">
        <v>42942</v>
      </c>
      <c r="F82" s="287">
        <v>10000</v>
      </c>
      <c r="G82" s="531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</row>
    <row r="83" spans="1:18" s="53" customFormat="1" ht="19.5" thickBot="1">
      <c r="A83" s="258">
        <v>69</v>
      </c>
      <c r="B83" s="524" t="s">
        <v>382</v>
      </c>
      <c r="C83" s="407"/>
      <c r="D83" s="261">
        <v>55921</v>
      </c>
      <c r="E83" s="431">
        <v>42942</v>
      </c>
      <c r="F83" s="263">
        <v>10000</v>
      </c>
      <c r="G83" s="544">
        <f>SUM(F81:F83)</f>
        <v>30000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</row>
    <row r="84" spans="1:18" s="53" customFormat="1" ht="12.75">
      <c r="A84" s="112">
        <v>70</v>
      </c>
      <c r="B84" s="521" t="s">
        <v>383</v>
      </c>
      <c r="C84" s="365"/>
      <c r="D84" s="118">
        <v>619</v>
      </c>
      <c r="E84" s="429">
        <v>42943</v>
      </c>
      <c r="F84" s="287">
        <v>10000</v>
      </c>
      <c r="G84" s="497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</row>
    <row r="85" spans="1:18" s="53" customFormat="1" ht="12.75">
      <c r="A85" s="22">
        <v>71</v>
      </c>
      <c r="B85" s="514" t="s">
        <v>384</v>
      </c>
      <c r="C85" s="52"/>
      <c r="D85" s="118">
        <v>390</v>
      </c>
      <c r="E85" s="429">
        <v>42943</v>
      </c>
      <c r="F85" s="287">
        <v>10000</v>
      </c>
      <c r="G85" s="497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</row>
    <row r="86" spans="1:18" s="53" customFormat="1" ht="12.75">
      <c r="A86" s="22">
        <v>72</v>
      </c>
      <c r="B86" s="509" t="s">
        <v>385</v>
      </c>
      <c r="C86" s="52"/>
      <c r="D86" s="147">
        <v>9</v>
      </c>
      <c r="E86" s="429">
        <v>42943</v>
      </c>
      <c r="F86" s="287">
        <v>10000</v>
      </c>
      <c r="G86" s="497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</row>
    <row r="87" spans="1:18" s="53" customFormat="1" ht="12.75">
      <c r="A87" s="22">
        <v>73</v>
      </c>
      <c r="B87" s="515" t="s">
        <v>386</v>
      </c>
      <c r="C87" s="52"/>
      <c r="D87" s="147">
        <v>360505</v>
      </c>
      <c r="E87" s="429">
        <v>42943</v>
      </c>
      <c r="F87" s="287">
        <v>3000</v>
      </c>
      <c r="G87" s="497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</row>
    <row r="88" spans="1:18" s="53" customFormat="1" ht="12.75">
      <c r="A88" s="22">
        <v>74</v>
      </c>
      <c r="B88" s="515" t="s">
        <v>386</v>
      </c>
      <c r="C88" s="52"/>
      <c r="D88" s="147">
        <v>360506</v>
      </c>
      <c r="E88" s="429">
        <v>42943</v>
      </c>
      <c r="F88" s="287">
        <v>5000</v>
      </c>
      <c r="G88" s="497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</row>
    <row r="89" spans="1:18" s="53" customFormat="1" ht="12.75">
      <c r="A89" s="22">
        <v>75</v>
      </c>
      <c r="B89" s="503" t="s">
        <v>387</v>
      </c>
      <c r="C89" s="52"/>
      <c r="D89" s="147">
        <v>51</v>
      </c>
      <c r="E89" s="429">
        <v>42943</v>
      </c>
      <c r="F89" s="287">
        <v>10000</v>
      </c>
      <c r="G89" s="540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</row>
    <row r="90" spans="1:18" s="53" customFormat="1" ht="12.75">
      <c r="A90" s="22">
        <v>76</v>
      </c>
      <c r="B90" s="515" t="s">
        <v>386</v>
      </c>
      <c r="C90" s="52"/>
      <c r="D90" s="147">
        <v>360508</v>
      </c>
      <c r="E90" s="429">
        <v>42943</v>
      </c>
      <c r="F90" s="31">
        <v>5000</v>
      </c>
      <c r="G90" s="541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</row>
    <row r="91" spans="1:18" s="53" customFormat="1" ht="12.75">
      <c r="A91" s="22">
        <v>77</v>
      </c>
      <c r="B91" s="515" t="s">
        <v>386</v>
      </c>
      <c r="C91" s="52"/>
      <c r="D91" s="147">
        <v>360507</v>
      </c>
      <c r="E91" s="429">
        <v>42943</v>
      </c>
      <c r="F91" s="31">
        <v>3000</v>
      </c>
      <c r="G91" s="8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</row>
    <row r="92" spans="1:18" s="53" customFormat="1" ht="12.75">
      <c r="A92" s="22">
        <v>78</v>
      </c>
      <c r="B92" s="18" t="s">
        <v>281</v>
      </c>
      <c r="C92" s="52"/>
      <c r="D92" s="29">
        <v>73</v>
      </c>
      <c r="E92" s="429">
        <v>42943</v>
      </c>
      <c r="F92" s="287">
        <v>10000</v>
      </c>
      <c r="G92" s="8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</row>
    <row r="93" spans="1:18" s="53" customFormat="1" ht="12.75">
      <c r="A93" s="22">
        <v>79</v>
      </c>
      <c r="B93" s="107" t="s">
        <v>388</v>
      </c>
      <c r="C93" s="52"/>
      <c r="D93" s="29">
        <v>1376</v>
      </c>
      <c r="E93" s="429">
        <v>42943</v>
      </c>
      <c r="F93" s="287">
        <v>10000</v>
      </c>
      <c r="G93" s="8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</row>
    <row r="94" spans="1:18" s="53" customFormat="1" ht="17.25" thickBot="1">
      <c r="A94" s="258">
        <v>80</v>
      </c>
      <c r="B94" s="543" t="s">
        <v>389</v>
      </c>
      <c r="C94" s="407"/>
      <c r="D94" s="261">
        <v>1</v>
      </c>
      <c r="E94" s="466">
        <v>42943</v>
      </c>
      <c r="F94" s="323">
        <v>10000</v>
      </c>
      <c r="G94" s="264">
        <f>SUM(F84:F94)</f>
        <v>86000</v>
      </c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</row>
    <row r="95" spans="1:18" s="53" customFormat="1" ht="12.75">
      <c r="A95" s="112">
        <v>81</v>
      </c>
      <c r="B95" s="505" t="s">
        <v>390</v>
      </c>
      <c r="C95" s="542"/>
      <c r="D95" s="118">
        <v>396</v>
      </c>
      <c r="E95" s="429">
        <v>42943</v>
      </c>
      <c r="F95" s="287">
        <v>10000</v>
      </c>
      <c r="G95" s="8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</row>
    <row r="96" spans="1:18" s="53" customFormat="1" ht="45">
      <c r="A96" s="22">
        <v>82</v>
      </c>
      <c r="B96" s="508" t="s">
        <v>391</v>
      </c>
      <c r="C96" s="498"/>
      <c r="D96" s="29">
        <v>101</v>
      </c>
      <c r="E96" s="47">
        <v>42944</v>
      </c>
      <c r="F96" s="31">
        <v>10000</v>
      </c>
      <c r="G96" s="8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</row>
    <row r="97" spans="1:7" ht="23.25" thickBot="1">
      <c r="A97" s="258">
        <v>83</v>
      </c>
      <c r="B97" s="550" t="s">
        <v>392</v>
      </c>
      <c r="C97" s="551"/>
      <c r="D97" s="552">
        <v>1875</v>
      </c>
      <c r="E97" s="431">
        <v>42943</v>
      </c>
      <c r="F97" s="263">
        <v>10000</v>
      </c>
      <c r="G97" s="307">
        <f>SUM(F95:F97)</f>
        <v>30000</v>
      </c>
    </row>
    <row r="98" spans="1:7" ht="12.75">
      <c r="A98" s="112"/>
      <c r="B98" s="547"/>
      <c r="C98" s="548"/>
      <c r="D98" s="549"/>
      <c r="E98" s="429"/>
      <c r="F98" s="287"/>
      <c r="G98" s="73"/>
    </row>
    <row r="99" spans="1:7" ht="12.75">
      <c r="A99" s="22"/>
      <c r="B99" s="68"/>
      <c r="C99" s="69"/>
      <c r="D99" s="70"/>
      <c r="E99" s="533" t="s">
        <v>13</v>
      </c>
      <c r="F99" s="553">
        <f>SUM(F14:F97)</f>
        <v>1384250</v>
      </c>
      <c r="G99" s="73"/>
    </row>
    <row r="100" spans="1:7" ht="12.75">
      <c r="A100" s="4"/>
      <c r="B100" s="68"/>
      <c r="C100" s="14"/>
      <c r="D100" s="70"/>
      <c r="E100" s="168" t="s">
        <v>12</v>
      </c>
      <c r="F100" s="124">
        <v>1384250</v>
      </c>
      <c r="G100" s="74"/>
    </row>
    <row r="101" spans="1:7" ht="12.75">
      <c r="A101" s="97"/>
      <c r="B101" s="77"/>
      <c r="C101" s="17"/>
      <c r="D101" s="3"/>
      <c r="E101" s="48"/>
      <c r="F101" s="10"/>
      <c r="G101" s="1"/>
    </row>
    <row r="102" spans="1:6" ht="12.75">
      <c r="A102" s="7"/>
      <c r="B102" s="7"/>
      <c r="D102" s="7"/>
      <c r="F102" s="11"/>
    </row>
    <row r="103" spans="1:6" ht="12.75">
      <c r="A103" s="1"/>
      <c r="B103" s="8"/>
      <c r="D103" s="2"/>
      <c r="F103" s="11"/>
    </row>
    <row r="104" spans="1:6" ht="12.75">
      <c r="A104" s="5" t="s">
        <v>1</v>
      </c>
      <c r="B104" s="7"/>
      <c r="D104" s="2"/>
      <c r="F104" s="11" t="s">
        <v>9</v>
      </c>
    </row>
    <row r="105" spans="1:6" ht="12.75">
      <c r="A105" s="1"/>
      <c r="B105" s="8"/>
      <c r="D105" s="2"/>
      <c r="F105" s="6"/>
    </row>
    <row r="106" spans="1:6" ht="12.75">
      <c r="A106" s="862" t="s">
        <v>16</v>
      </c>
      <c r="B106" s="862"/>
      <c r="C106" s="859" t="s">
        <v>17</v>
      </c>
      <c r="D106" s="859"/>
      <c r="E106" s="859"/>
      <c r="F106" s="859"/>
    </row>
    <row r="107" spans="1:6" ht="12.75">
      <c r="A107" s="115"/>
      <c r="B107" s="115"/>
      <c r="C107" s="859"/>
      <c r="D107" s="859"/>
      <c r="E107" s="859"/>
      <c r="F107" s="859"/>
    </row>
    <row r="108" spans="1:6" ht="12.75">
      <c r="A108" s="115"/>
      <c r="B108" s="115"/>
      <c r="C108" s="859"/>
      <c r="D108" s="859"/>
      <c r="E108" s="859"/>
      <c r="F108" s="859"/>
    </row>
  </sheetData>
  <sheetProtection/>
  <mergeCells count="13">
    <mergeCell ref="A106:B106"/>
    <mergeCell ref="C106:F108"/>
    <mergeCell ref="A9:A13"/>
    <mergeCell ref="B9:B13"/>
    <mergeCell ref="C9:C13"/>
    <mergeCell ref="D9:D13"/>
    <mergeCell ref="I63:K63"/>
    <mergeCell ref="E1:F1"/>
    <mergeCell ref="E2:F2"/>
    <mergeCell ref="D3:F3"/>
    <mergeCell ref="B6:E6"/>
    <mergeCell ref="E9:F9"/>
    <mergeCell ref="E10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zoomScale="115" zoomScaleNormal="115" zoomScalePageLayoutView="0" workbookViewId="0" topLeftCell="A13">
      <selection activeCell="D23" sqref="D23:F23"/>
    </sheetView>
  </sheetViews>
  <sheetFormatPr defaultColWidth="9.00390625" defaultRowHeight="12.75"/>
  <cols>
    <col min="1" max="1" width="5.125" style="0" customWidth="1"/>
    <col min="2" max="2" width="20.25390625" style="0" customWidth="1"/>
    <col min="3" max="3" width="15.25390625" style="15" customWidth="1"/>
    <col min="4" max="4" width="9.125" style="126" customWidth="1"/>
    <col min="5" max="5" width="13.00390625" style="0" customWidth="1"/>
    <col min="6" max="6" width="16.25390625" style="0" customWidth="1"/>
    <col min="7" max="7" width="14.75390625" style="0" customWidth="1"/>
  </cols>
  <sheetData>
    <row r="1" spans="1:6" ht="12.75">
      <c r="A1" s="1"/>
      <c r="B1" s="8"/>
      <c r="D1" s="143"/>
      <c r="E1" s="884" t="s">
        <v>11</v>
      </c>
      <c r="F1" s="884"/>
    </row>
    <row r="2" spans="1:6" ht="12.75">
      <c r="A2" s="1"/>
      <c r="B2" s="8"/>
      <c r="D2" s="884" t="s">
        <v>10</v>
      </c>
      <c r="E2" s="884"/>
      <c r="F2" s="884"/>
    </row>
    <row r="3" spans="1:6" ht="12.75">
      <c r="A3" s="1"/>
      <c r="B3" s="8"/>
      <c r="D3" s="143"/>
      <c r="E3" s="884" t="s">
        <v>15</v>
      </c>
      <c r="F3" s="884"/>
    </row>
    <row r="4" spans="1:6" ht="12.75">
      <c r="A4" s="1"/>
      <c r="B4" s="8"/>
      <c r="D4" s="143"/>
      <c r="E4" s="2"/>
      <c r="F4" s="6"/>
    </row>
    <row r="5" spans="1:6" ht="12.75">
      <c r="A5" s="1"/>
      <c r="B5" s="5" t="s">
        <v>5</v>
      </c>
      <c r="D5" s="144"/>
      <c r="E5" s="7"/>
      <c r="F5" s="7"/>
    </row>
    <row r="6" spans="1:6" ht="12.75">
      <c r="A6" s="1"/>
      <c r="B6" s="873" t="s">
        <v>441</v>
      </c>
      <c r="C6" s="873"/>
      <c r="D6" s="873"/>
      <c r="E6" s="873"/>
      <c r="F6" s="7"/>
    </row>
    <row r="7" spans="1:6" ht="12.75">
      <c r="A7" s="1"/>
      <c r="B7" s="8"/>
      <c r="C7" s="16"/>
      <c r="D7" s="143"/>
      <c r="E7" s="2"/>
      <c r="F7" s="6"/>
    </row>
    <row r="8" spans="1:6" ht="12.75">
      <c r="A8" s="1"/>
      <c r="B8" s="8"/>
      <c r="C8" s="16"/>
      <c r="D8" s="143"/>
      <c r="E8" s="2"/>
      <c r="F8" s="6"/>
    </row>
    <row r="9" spans="1:6" ht="12.75">
      <c r="A9" s="876" t="s">
        <v>6</v>
      </c>
      <c r="B9" s="878" t="s">
        <v>2</v>
      </c>
      <c r="C9" s="954" t="s">
        <v>7</v>
      </c>
      <c r="D9" s="956" t="s">
        <v>6</v>
      </c>
      <c r="E9" s="874" t="s">
        <v>4</v>
      </c>
      <c r="F9" s="875"/>
    </row>
    <row r="10" spans="1:6" ht="12.75">
      <c r="A10" s="876"/>
      <c r="B10" s="879"/>
      <c r="C10" s="955"/>
      <c r="D10" s="957"/>
      <c r="E10" s="944" t="s">
        <v>8</v>
      </c>
      <c r="F10" s="945"/>
    </row>
    <row r="11" spans="1:6" ht="12.75">
      <c r="A11" s="876"/>
      <c r="B11" s="879"/>
      <c r="C11" s="955"/>
      <c r="D11" s="957"/>
      <c r="E11" s="946"/>
      <c r="F11" s="947"/>
    </row>
    <row r="12" spans="1:6" ht="12.75">
      <c r="A12" s="876"/>
      <c r="B12" s="879"/>
      <c r="C12" s="955"/>
      <c r="D12" s="957"/>
      <c r="E12" s="948"/>
      <c r="F12" s="949"/>
    </row>
    <row r="13" spans="1:11" ht="12.75">
      <c r="A13" s="877"/>
      <c r="B13" s="879"/>
      <c r="C13" s="955"/>
      <c r="D13" s="957"/>
      <c r="E13" s="12" t="s">
        <v>3</v>
      </c>
      <c r="F13" s="61" t="s">
        <v>0</v>
      </c>
      <c r="G13" s="1"/>
      <c r="H13" s="1"/>
      <c r="I13" s="1"/>
      <c r="J13" s="1"/>
      <c r="K13" s="1"/>
    </row>
    <row r="14" spans="1:13" ht="12.75">
      <c r="A14" s="22">
        <v>1</v>
      </c>
      <c r="B14" s="18" t="s">
        <v>394</v>
      </c>
      <c r="C14" s="54"/>
      <c r="D14" s="29">
        <v>687</v>
      </c>
      <c r="E14" s="57">
        <v>42947</v>
      </c>
      <c r="F14" s="25">
        <v>10000</v>
      </c>
      <c r="G14" s="74"/>
      <c r="H14" s="73"/>
      <c r="I14" s="73"/>
      <c r="J14" s="73"/>
      <c r="K14" s="73"/>
      <c r="L14" s="71"/>
      <c r="M14" s="71"/>
    </row>
    <row r="15" spans="1:13" ht="33.75">
      <c r="A15" s="56">
        <v>2</v>
      </c>
      <c r="B15" s="18" t="s">
        <v>395</v>
      </c>
      <c r="C15" s="54"/>
      <c r="D15" s="29">
        <v>8202</v>
      </c>
      <c r="E15" s="57">
        <v>42947</v>
      </c>
      <c r="F15" s="25">
        <v>10000</v>
      </c>
      <c r="G15" s="73"/>
      <c r="H15" s="73"/>
      <c r="I15" s="73"/>
      <c r="J15" s="73"/>
      <c r="K15" s="73"/>
      <c r="L15" s="71"/>
      <c r="M15" s="71"/>
    </row>
    <row r="16" spans="1:13" ht="20.25" thickBot="1">
      <c r="A16" s="357">
        <v>3</v>
      </c>
      <c r="B16" s="290" t="s">
        <v>396</v>
      </c>
      <c r="C16" s="554" t="s">
        <v>397</v>
      </c>
      <c r="D16" s="261">
        <v>4737</v>
      </c>
      <c r="E16" s="456">
        <v>42930</v>
      </c>
      <c r="F16" s="277">
        <v>10000</v>
      </c>
      <c r="G16" s="307">
        <f>SUM(F14:F16)</f>
        <v>30000</v>
      </c>
      <c r="H16" s="216"/>
      <c r="I16" s="98"/>
      <c r="J16" s="98"/>
      <c r="K16" s="98"/>
      <c r="L16" s="71"/>
      <c r="M16" s="71"/>
    </row>
    <row r="17" spans="1:13" ht="33.75">
      <c r="A17" s="125">
        <v>4</v>
      </c>
      <c r="B17" s="273" t="s">
        <v>400</v>
      </c>
      <c r="C17" s="58"/>
      <c r="D17" s="118">
        <v>2518</v>
      </c>
      <c r="E17" s="455">
        <v>42949</v>
      </c>
      <c r="F17" s="257">
        <v>10000</v>
      </c>
      <c r="G17" s="74"/>
      <c r="H17" s="73"/>
      <c r="I17" s="73"/>
      <c r="J17" s="73"/>
      <c r="K17" s="73"/>
      <c r="L17" s="71"/>
      <c r="M17" s="71"/>
    </row>
    <row r="18" spans="1:13" ht="33.75">
      <c r="A18" s="56">
        <v>5</v>
      </c>
      <c r="B18" s="18" t="s">
        <v>400</v>
      </c>
      <c r="C18" s="54"/>
      <c r="D18" s="29">
        <v>2515</v>
      </c>
      <c r="E18" s="57">
        <v>42949</v>
      </c>
      <c r="F18" s="25">
        <v>10000</v>
      </c>
      <c r="G18" s="100"/>
      <c r="H18" s="73"/>
      <c r="I18" s="73"/>
      <c r="J18" s="73"/>
      <c r="K18" s="73"/>
      <c r="L18" s="71"/>
      <c r="M18" s="71"/>
    </row>
    <row r="19" spans="1:13" ht="33.75">
      <c r="A19" s="26">
        <v>6</v>
      </c>
      <c r="B19" s="18" t="s">
        <v>400</v>
      </c>
      <c r="C19" s="54"/>
      <c r="D19" s="29">
        <v>2516</v>
      </c>
      <c r="E19" s="57">
        <v>42949</v>
      </c>
      <c r="F19" s="25">
        <v>10000</v>
      </c>
      <c r="G19" s="74"/>
      <c r="H19" s="73"/>
      <c r="I19" s="73"/>
      <c r="J19" s="73"/>
      <c r="K19" s="73"/>
      <c r="L19" s="71"/>
      <c r="M19" s="71"/>
    </row>
    <row r="20" spans="1:13" ht="33.75">
      <c r="A20" s="26">
        <v>7</v>
      </c>
      <c r="B20" s="18" t="s">
        <v>400</v>
      </c>
      <c r="C20" s="54"/>
      <c r="D20" s="29">
        <v>2517</v>
      </c>
      <c r="E20" s="57">
        <v>42949</v>
      </c>
      <c r="F20" s="25">
        <v>10000</v>
      </c>
      <c r="G20" s="73"/>
      <c r="H20" s="73"/>
      <c r="I20" s="73"/>
      <c r="J20" s="73"/>
      <c r="K20" s="73"/>
      <c r="L20" s="71"/>
      <c r="M20" s="71"/>
    </row>
    <row r="21" spans="1:13" ht="33.75">
      <c r="A21" s="56">
        <v>8</v>
      </c>
      <c r="B21" s="18" t="s">
        <v>400</v>
      </c>
      <c r="C21" s="54"/>
      <c r="D21" s="29">
        <v>2514</v>
      </c>
      <c r="E21" s="571">
        <v>42949</v>
      </c>
      <c r="F21" s="572">
        <v>10000</v>
      </c>
      <c r="G21" s="94"/>
      <c r="H21" s="73"/>
      <c r="I21" s="73"/>
      <c r="J21" s="73"/>
      <c r="K21" s="73"/>
      <c r="L21" s="71"/>
      <c r="M21" s="71"/>
    </row>
    <row r="22" spans="1:13" ht="34.5" thickBot="1">
      <c r="A22" s="357">
        <v>9</v>
      </c>
      <c r="B22" s="290" t="s">
        <v>401</v>
      </c>
      <c r="C22" s="296"/>
      <c r="D22" s="568">
        <v>1601</v>
      </c>
      <c r="E22" s="276">
        <v>42949</v>
      </c>
      <c r="F22" s="277">
        <v>10000</v>
      </c>
      <c r="G22" s="307">
        <f>SUM(F17:F22)</f>
        <v>60000</v>
      </c>
      <c r="H22" s="73"/>
      <c r="I22" s="73"/>
      <c r="J22" s="73"/>
      <c r="K22" s="73"/>
      <c r="L22" s="71"/>
      <c r="M22" s="71"/>
    </row>
    <row r="23" spans="1:13" ht="22.5">
      <c r="A23" s="125">
        <v>10</v>
      </c>
      <c r="B23" s="841" t="s">
        <v>402</v>
      </c>
      <c r="C23" s="561"/>
      <c r="D23" s="842">
        <v>3257</v>
      </c>
      <c r="E23" s="843">
        <v>42950</v>
      </c>
      <c r="F23" s="844">
        <v>10000</v>
      </c>
      <c r="G23" s="73"/>
      <c r="H23" s="73"/>
      <c r="I23" s="73"/>
      <c r="J23" s="73"/>
      <c r="K23" s="73"/>
      <c r="L23" s="71"/>
      <c r="M23" s="71"/>
    </row>
    <row r="24" spans="1:13" ht="20.25" thickBot="1">
      <c r="A24" s="280">
        <v>11</v>
      </c>
      <c r="B24" s="259" t="s">
        <v>403</v>
      </c>
      <c r="C24" s="554" t="s">
        <v>404</v>
      </c>
      <c r="D24" s="568">
        <v>112622</v>
      </c>
      <c r="E24" s="276">
        <v>42948</v>
      </c>
      <c r="F24" s="576">
        <v>10000</v>
      </c>
      <c r="G24" s="307">
        <f>SUM(F23:F24)</f>
        <v>20000</v>
      </c>
      <c r="H24" s="216"/>
      <c r="I24" s="216"/>
      <c r="J24" s="216"/>
      <c r="K24" s="216"/>
      <c r="L24" s="71"/>
      <c r="M24" s="71"/>
    </row>
    <row r="25" spans="1:13" ht="15" customHeight="1">
      <c r="A25" s="125">
        <v>12</v>
      </c>
      <c r="B25" s="574" t="s">
        <v>405</v>
      </c>
      <c r="C25" s="58"/>
      <c r="D25" s="575">
        <v>953</v>
      </c>
      <c r="E25" s="84">
        <v>42951</v>
      </c>
      <c r="F25" s="257">
        <v>10000</v>
      </c>
      <c r="G25" s="98"/>
      <c r="H25" s="98"/>
      <c r="I25" s="98"/>
      <c r="J25" s="73"/>
      <c r="K25" s="73"/>
      <c r="L25" s="71"/>
      <c r="M25" s="71"/>
    </row>
    <row r="26" spans="1:13" ht="25.5">
      <c r="A26" s="26">
        <v>13</v>
      </c>
      <c r="B26" s="562" t="s">
        <v>406</v>
      </c>
      <c r="C26" s="54"/>
      <c r="D26" s="569">
        <v>197</v>
      </c>
      <c r="E26" s="24">
        <v>42951</v>
      </c>
      <c r="F26" s="25">
        <v>10000</v>
      </c>
      <c r="G26" s="73"/>
      <c r="H26" s="73"/>
      <c r="I26" s="73"/>
      <c r="J26" s="73"/>
      <c r="K26" s="73"/>
      <c r="L26" s="71"/>
      <c r="M26" s="71"/>
    </row>
    <row r="27" spans="1:13" ht="22.5">
      <c r="A27" s="56">
        <v>14</v>
      </c>
      <c r="B27" s="510" t="s">
        <v>369</v>
      </c>
      <c r="C27" s="138" t="s">
        <v>407</v>
      </c>
      <c r="D27" s="569">
        <v>367410</v>
      </c>
      <c r="E27" s="24">
        <v>42951</v>
      </c>
      <c r="F27" s="37">
        <v>-250000</v>
      </c>
      <c r="G27" s="93"/>
      <c r="H27" s="417" t="s">
        <v>100</v>
      </c>
      <c r="I27" s="950" t="s">
        <v>408</v>
      </c>
      <c r="J27" s="951"/>
      <c r="K27" s="952"/>
      <c r="L27" s="71"/>
      <c r="M27" s="71"/>
    </row>
    <row r="28" spans="1:13" ht="50.25">
      <c r="A28" s="26">
        <v>15</v>
      </c>
      <c r="B28" s="563" t="s">
        <v>409</v>
      </c>
      <c r="C28" s="593" t="s">
        <v>422</v>
      </c>
      <c r="D28" s="570">
        <v>2761</v>
      </c>
      <c r="E28" s="566">
        <v>42951</v>
      </c>
      <c r="F28" s="567">
        <v>10000</v>
      </c>
      <c r="G28" s="74"/>
      <c r="H28" s="73"/>
      <c r="I28" s="73"/>
      <c r="J28" s="73"/>
      <c r="K28" s="73"/>
      <c r="L28" s="71"/>
      <c r="M28" s="71"/>
    </row>
    <row r="29" spans="1:13" ht="36.75" thickBot="1">
      <c r="A29" s="357">
        <v>16</v>
      </c>
      <c r="B29" s="579" t="s">
        <v>411</v>
      </c>
      <c r="C29" s="580" t="s">
        <v>410</v>
      </c>
      <c r="D29" s="261">
        <v>347</v>
      </c>
      <c r="E29" s="581">
        <v>42940</v>
      </c>
      <c r="F29" s="582">
        <v>10000</v>
      </c>
      <c r="G29" s="564">
        <f>SUM(F25:F29)</f>
        <v>-210000</v>
      </c>
      <c r="H29" s="73"/>
      <c r="I29" s="73"/>
      <c r="J29" s="73"/>
      <c r="K29" s="73"/>
      <c r="L29" s="71"/>
      <c r="M29" s="71"/>
    </row>
    <row r="30" spans="1:13" ht="22.5">
      <c r="A30" s="356">
        <v>17</v>
      </c>
      <c r="B30" s="565" t="s">
        <v>412</v>
      </c>
      <c r="C30" s="416"/>
      <c r="D30" s="118">
        <v>1</v>
      </c>
      <c r="E30" s="577">
        <v>42954</v>
      </c>
      <c r="F30" s="578">
        <v>10000</v>
      </c>
      <c r="G30" s="222"/>
      <c r="H30" s="96"/>
      <c r="I30" s="218"/>
      <c r="J30" s="218"/>
      <c r="K30" s="218"/>
      <c r="L30" s="218"/>
      <c r="M30" s="71"/>
    </row>
    <row r="31" spans="1:13" ht="26.25" thickBot="1">
      <c r="A31" s="357">
        <v>18</v>
      </c>
      <c r="B31" s="584" t="s">
        <v>413</v>
      </c>
      <c r="C31" s="296"/>
      <c r="D31" s="261">
        <v>28027</v>
      </c>
      <c r="E31" s="585">
        <v>42954</v>
      </c>
      <c r="F31" s="586">
        <v>10000</v>
      </c>
      <c r="G31" s="264">
        <f>SUM(F30:F31)</f>
        <v>20000</v>
      </c>
      <c r="H31" s="73"/>
      <c r="I31" s="73"/>
      <c r="J31" s="73"/>
      <c r="K31" s="73"/>
      <c r="L31" s="73"/>
      <c r="M31" s="71"/>
    </row>
    <row r="32" spans="1:13" ht="13.5" thickBot="1">
      <c r="A32" s="125">
        <v>19</v>
      </c>
      <c r="B32" s="583" t="s">
        <v>414</v>
      </c>
      <c r="C32" s="416"/>
      <c r="D32" s="118">
        <v>107</v>
      </c>
      <c r="E32" s="577">
        <v>42957</v>
      </c>
      <c r="F32" s="578">
        <v>10000</v>
      </c>
      <c r="G32" s="573"/>
      <c r="H32" s="96"/>
      <c r="I32" s="218"/>
      <c r="J32" s="218"/>
      <c r="K32" s="218"/>
      <c r="L32" s="71"/>
      <c r="M32" s="71"/>
    </row>
    <row r="33" spans="1:13" ht="25.5" customHeight="1" thickBot="1">
      <c r="A33" s="587">
        <v>20</v>
      </c>
      <c r="B33" s="584" t="s">
        <v>415</v>
      </c>
      <c r="C33" s="364"/>
      <c r="D33" s="261">
        <v>8512</v>
      </c>
      <c r="E33" s="585">
        <v>42957</v>
      </c>
      <c r="F33" s="586">
        <v>10000</v>
      </c>
      <c r="G33" s="264">
        <f>SUM(F32:F33)</f>
        <v>20000</v>
      </c>
      <c r="H33" s="93"/>
      <c r="I33" s="73"/>
      <c r="J33" s="73"/>
      <c r="K33" s="73"/>
      <c r="L33" s="73"/>
      <c r="M33" s="71"/>
    </row>
    <row r="34" spans="1:13" s="53" customFormat="1" ht="25.5">
      <c r="A34" s="112">
        <v>21</v>
      </c>
      <c r="B34" s="583" t="s">
        <v>416</v>
      </c>
      <c r="C34" s="416"/>
      <c r="D34" s="118">
        <v>2342</v>
      </c>
      <c r="E34" s="577">
        <v>42958</v>
      </c>
      <c r="F34" s="578">
        <v>10000</v>
      </c>
      <c r="G34" s="94"/>
      <c r="H34" s="96"/>
      <c r="I34" s="218"/>
      <c r="J34" s="218"/>
      <c r="K34" s="218"/>
      <c r="L34" s="99"/>
      <c r="M34" s="99"/>
    </row>
    <row r="35" spans="1:13" s="53" customFormat="1" ht="15" customHeight="1" thickBot="1">
      <c r="A35" s="587">
        <v>22</v>
      </c>
      <c r="B35" s="528" t="s">
        <v>339</v>
      </c>
      <c r="C35" s="407"/>
      <c r="D35" s="261">
        <v>234</v>
      </c>
      <c r="E35" s="585">
        <v>42958</v>
      </c>
      <c r="F35" s="586">
        <v>10000</v>
      </c>
      <c r="G35" s="264">
        <f>SUM(F34:F35)</f>
        <v>20000</v>
      </c>
      <c r="H35" s="96"/>
      <c r="I35" s="175"/>
      <c r="J35" s="175"/>
      <c r="K35" s="175"/>
      <c r="L35" s="99"/>
      <c r="M35" s="99"/>
    </row>
    <row r="36" spans="1:13" s="53" customFormat="1" ht="22.5">
      <c r="A36" s="112">
        <v>23</v>
      </c>
      <c r="B36" s="518" t="s">
        <v>137</v>
      </c>
      <c r="C36" s="365"/>
      <c r="D36" s="118">
        <v>156148</v>
      </c>
      <c r="E36" s="577">
        <v>42961</v>
      </c>
      <c r="F36" s="578">
        <v>10000</v>
      </c>
      <c r="G36" s="94"/>
      <c r="H36" s="96"/>
      <c r="I36" s="175"/>
      <c r="J36" s="175"/>
      <c r="K36" s="175"/>
      <c r="L36" s="99"/>
      <c r="M36" s="99"/>
    </row>
    <row r="37" spans="1:13" s="53" customFormat="1" ht="22.5">
      <c r="A37" s="56">
        <v>24</v>
      </c>
      <c r="B37" s="508" t="s">
        <v>137</v>
      </c>
      <c r="C37" s="52"/>
      <c r="D37" s="29">
        <v>156146</v>
      </c>
      <c r="E37" s="566">
        <v>42961</v>
      </c>
      <c r="F37" s="567">
        <v>10000</v>
      </c>
      <c r="G37" s="89"/>
      <c r="H37" s="99"/>
      <c r="I37" s="99"/>
      <c r="J37" s="99"/>
      <c r="K37" s="99"/>
      <c r="L37" s="99"/>
      <c r="M37" s="99"/>
    </row>
    <row r="38" spans="1:13" s="53" customFormat="1" ht="22.5">
      <c r="A38" s="22">
        <v>25</v>
      </c>
      <c r="B38" s="509" t="s">
        <v>137</v>
      </c>
      <c r="C38" s="52"/>
      <c r="D38" s="29">
        <v>156149</v>
      </c>
      <c r="E38" s="566">
        <v>42961</v>
      </c>
      <c r="F38" s="567">
        <v>10000</v>
      </c>
      <c r="G38" s="94"/>
      <c r="H38" s="99"/>
      <c r="I38" s="99"/>
      <c r="J38" s="99"/>
      <c r="K38" s="99"/>
      <c r="L38" s="99"/>
      <c r="M38" s="99"/>
    </row>
    <row r="39" spans="1:13" s="53" customFormat="1" ht="22.5">
      <c r="A39" s="22"/>
      <c r="B39" s="509" t="s">
        <v>137</v>
      </c>
      <c r="C39" s="52"/>
      <c r="D39" s="29">
        <v>156147</v>
      </c>
      <c r="E39" s="566">
        <v>42961</v>
      </c>
      <c r="F39" s="567">
        <v>10000</v>
      </c>
      <c r="G39" s="94"/>
      <c r="H39" s="99"/>
      <c r="I39" s="99"/>
      <c r="J39" s="99"/>
      <c r="K39" s="99"/>
      <c r="L39" s="99"/>
      <c r="M39" s="99"/>
    </row>
    <row r="40" spans="1:13" s="53" customFormat="1" ht="24.75" thickBot="1">
      <c r="A40" s="587">
        <v>26</v>
      </c>
      <c r="B40" s="588" t="s">
        <v>417</v>
      </c>
      <c r="C40" s="407"/>
      <c r="D40" s="261">
        <v>120</v>
      </c>
      <c r="E40" s="585">
        <v>42961</v>
      </c>
      <c r="F40" s="586">
        <v>10000</v>
      </c>
      <c r="G40" s="264">
        <f>SUM(F36:F40)</f>
        <v>50000</v>
      </c>
      <c r="H40" s="99"/>
      <c r="I40" s="99"/>
      <c r="J40" s="99"/>
      <c r="K40" s="99"/>
      <c r="L40" s="99"/>
      <c r="M40" s="99"/>
    </row>
    <row r="41" spans="1:13" s="53" customFormat="1" ht="36.75" customHeight="1" thickBot="1">
      <c r="A41" s="266">
        <v>27</v>
      </c>
      <c r="B41" s="589" t="s">
        <v>418</v>
      </c>
      <c r="C41" s="495"/>
      <c r="D41" s="367">
        <v>7</v>
      </c>
      <c r="E41" s="590">
        <v>42962</v>
      </c>
      <c r="F41" s="591">
        <v>10000</v>
      </c>
      <c r="G41" s="264">
        <f>SUM(F41)</f>
        <v>10000</v>
      </c>
      <c r="H41" s="190"/>
      <c r="I41" s="190"/>
      <c r="J41" s="190"/>
      <c r="K41" s="190"/>
      <c r="L41" s="99"/>
      <c r="M41" s="99"/>
    </row>
    <row r="42" spans="1:13" s="53" customFormat="1" ht="12.75">
      <c r="A42" s="356">
        <v>28</v>
      </c>
      <c r="B42" s="517" t="s">
        <v>419</v>
      </c>
      <c r="C42" s="365"/>
      <c r="D42" s="118">
        <v>72</v>
      </c>
      <c r="E42" s="577">
        <v>42963</v>
      </c>
      <c r="F42" s="578">
        <v>10000</v>
      </c>
      <c r="G42" s="89"/>
      <c r="H42" s="99"/>
      <c r="I42" s="99"/>
      <c r="J42" s="99"/>
      <c r="K42" s="99"/>
      <c r="L42" s="99"/>
      <c r="M42" s="99"/>
    </row>
    <row r="43" spans="1:13" s="53" customFormat="1" ht="33.75">
      <c r="A43" s="22">
        <v>29</v>
      </c>
      <c r="B43" s="508" t="s">
        <v>423</v>
      </c>
      <c r="C43" s="52"/>
      <c r="D43" s="29">
        <v>11</v>
      </c>
      <c r="E43" s="566">
        <v>42963</v>
      </c>
      <c r="F43" s="567">
        <v>10000</v>
      </c>
      <c r="G43" s="94"/>
      <c r="H43" s="99"/>
      <c r="I43" s="99"/>
      <c r="J43" s="99"/>
      <c r="K43" s="99"/>
      <c r="L43" s="99"/>
      <c r="M43" s="99"/>
    </row>
    <row r="44" spans="1:13" s="53" customFormat="1" ht="12.75">
      <c r="A44" s="56">
        <v>30</v>
      </c>
      <c r="B44" s="562" t="s">
        <v>424</v>
      </c>
      <c r="C44" s="52"/>
      <c r="D44" s="29">
        <v>32</v>
      </c>
      <c r="E44" s="566">
        <v>42963</v>
      </c>
      <c r="F44" s="567">
        <v>10000</v>
      </c>
      <c r="G44" s="89"/>
      <c r="H44" s="99"/>
      <c r="I44" s="99"/>
      <c r="J44" s="99"/>
      <c r="K44" s="99"/>
      <c r="L44" s="99"/>
      <c r="M44" s="99"/>
    </row>
    <row r="45" spans="1:13" s="53" customFormat="1" ht="12.75">
      <c r="A45" s="22">
        <v>31</v>
      </c>
      <c r="B45" s="510" t="s">
        <v>420</v>
      </c>
      <c r="C45" s="52"/>
      <c r="D45" s="29">
        <v>52</v>
      </c>
      <c r="E45" s="566">
        <v>42963</v>
      </c>
      <c r="F45" s="567">
        <v>10000</v>
      </c>
      <c r="G45" s="94"/>
      <c r="H45" s="99"/>
      <c r="I45" s="190"/>
      <c r="J45" s="190"/>
      <c r="K45" s="190"/>
      <c r="L45" s="190"/>
      <c r="M45" s="99"/>
    </row>
    <row r="46" spans="1:13" s="53" customFormat="1" ht="12.75">
      <c r="A46" s="56">
        <v>32</v>
      </c>
      <c r="B46" s="510" t="s">
        <v>88</v>
      </c>
      <c r="C46" s="52"/>
      <c r="D46" s="29">
        <v>709</v>
      </c>
      <c r="E46" s="566">
        <v>42963</v>
      </c>
      <c r="F46" s="567">
        <v>10000</v>
      </c>
      <c r="G46" s="94"/>
      <c r="H46" s="99"/>
      <c r="I46" s="99"/>
      <c r="J46" s="99"/>
      <c r="K46" s="99"/>
      <c r="L46" s="99"/>
      <c r="M46" s="99"/>
    </row>
    <row r="47" spans="1:13" s="53" customFormat="1" ht="24.75" thickBot="1">
      <c r="A47" s="258">
        <v>33</v>
      </c>
      <c r="B47" s="579" t="s">
        <v>421</v>
      </c>
      <c r="C47" s="407"/>
      <c r="D47" s="261">
        <v>41</v>
      </c>
      <c r="E47" s="585">
        <v>42963</v>
      </c>
      <c r="F47" s="586">
        <v>10000</v>
      </c>
      <c r="G47" s="264">
        <f>SUM(F42:F47)</f>
        <v>60000</v>
      </c>
      <c r="H47" s="99"/>
      <c r="I47" s="99"/>
      <c r="J47" s="99"/>
      <c r="K47" s="99"/>
      <c r="L47" s="99"/>
      <c r="M47" s="99"/>
    </row>
    <row r="48" spans="1:13" s="53" customFormat="1" ht="13.5" thickBot="1">
      <c r="A48" s="592">
        <v>34</v>
      </c>
      <c r="B48" s="303" t="s">
        <v>409</v>
      </c>
      <c r="C48" s="495"/>
      <c r="D48" s="367">
        <v>3041</v>
      </c>
      <c r="E48" s="590">
        <v>42964</v>
      </c>
      <c r="F48" s="591">
        <v>10000</v>
      </c>
      <c r="G48" s="272">
        <f>SUM(F48)</f>
        <v>10000</v>
      </c>
      <c r="H48" s="99"/>
      <c r="I48" s="99"/>
      <c r="J48" s="99"/>
      <c r="K48" s="99"/>
      <c r="L48" s="99"/>
      <c r="M48" s="99"/>
    </row>
    <row r="49" spans="1:13" s="53" customFormat="1" ht="34.5" thickBot="1">
      <c r="A49" s="266">
        <v>35</v>
      </c>
      <c r="B49" s="605" t="s">
        <v>426</v>
      </c>
      <c r="C49" s="495"/>
      <c r="D49" s="367">
        <v>217715</v>
      </c>
      <c r="E49" s="337">
        <v>42968</v>
      </c>
      <c r="F49" s="338">
        <v>10000</v>
      </c>
      <c r="G49" s="272">
        <f>SUM(F49)</f>
        <v>10000</v>
      </c>
      <c r="H49" s="190"/>
      <c r="I49" s="190"/>
      <c r="J49" s="190"/>
      <c r="K49" s="190"/>
      <c r="L49" s="99"/>
      <c r="M49" s="99"/>
    </row>
    <row r="50" spans="1:13" s="53" customFormat="1" ht="23.25" thickBot="1">
      <c r="A50" s="592">
        <v>36</v>
      </c>
      <c r="B50" s="606" t="s">
        <v>427</v>
      </c>
      <c r="C50" s="495"/>
      <c r="D50" s="367">
        <v>2583</v>
      </c>
      <c r="E50" s="337">
        <v>42969</v>
      </c>
      <c r="F50" s="338">
        <v>10000</v>
      </c>
      <c r="G50" s="272">
        <f>SUM(F50)</f>
        <v>10000</v>
      </c>
      <c r="H50" s="99"/>
      <c r="I50" s="99"/>
      <c r="J50" s="99"/>
      <c r="K50" s="99"/>
      <c r="L50" s="99"/>
      <c r="M50" s="99"/>
    </row>
    <row r="51" spans="1:13" s="53" customFormat="1" ht="24">
      <c r="A51" s="112">
        <v>37</v>
      </c>
      <c r="B51" s="613" t="s">
        <v>428</v>
      </c>
      <c r="C51" s="365"/>
      <c r="D51" s="118">
        <v>10951</v>
      </c>
      <c r="E51" s="119">
        <v>42970</v>
      </c>
      <c r="F51" s="287">
        <v>10000</v>
      </c>
      <c r="G51" s="111"/>
      <c r="H51" s="99"/>
      <c r="I51" s="99"/>
      <c r="J51" s="99"/>
      <c r="K51" s="99"/>
      <c r="L51" s="99"/>
      <c r="M51" s="99"/>
    </row>
    <row r="52" spans="1:13" s="53" customFormat="1" ht="12.75">
      <c r="A52" s="56">
        <v>38</v>
      </c>
      <c r="B52" s="615" t="s">
        <v>429</v>
      </c>
      <c r="C52" s="52"/>
      <c r="D52" s="29">
        <v>113</v>
      </c>
      <c r="E52" s="30">
        <v>42970</v>
      </c>
      <c r="F52" s="31">
        <v>10000</v>
      </c>
      <c r="G52" s="94"/>
      <c r="H52" s="99"/>
      <c r="I52" s="99"/>
      <c r="J52" s="99"/>
      <c r="K52" s="99"/>
      <c r="L52" s="99"/>
      <c r="M52" s="99"/>
    </row>
    <row r="53" spans="1:13" s="53" customFormat="1" ht="13.5" thickBot="1">
      <c r="A53" s="258">
        <v>39</v>
      </c>
      <c r="B53" s="614" t="s">
        <v>113</v>
      </c>
      <c r="C53" s="407"/>
      <c r="D53" s="261">
        <v>698486</v>
      </c>
      <c r="E53" s="262">
        <v>42970</v>
      </c>
      <c r="F53" s="359">
        <v>-10000</v>
      </c>
      <c r="G53" s="607">
        <f>SUM(F51:F53)</f>
        <v>10000</v>
      </c>
      <c r="H53" s="609" t="s">
        <v>100</v>
      </c>
      <c r="I53" s="953" t="s">
        <v>430</v>
      </c>
      <c r="J53" s="953"/>
      <c r="K53" s="953"/>
      <c r="L53" s="608"/>
      <c r="M53" s="89"/>
    </row>
    <row r="54" spans="1:13" s="53" customFormat="1" ht="23.25" thickBot="1">
      <c r="A54" s="592">
        <v>40</v>
      </c>
      <c r="B54" s="606" t="s">
        <v>431</v>
      </c>
      <c r="C54" s="495"/>
      <c r="D54" s="367">
        <v>212840</v>
      </c>
      <c r="E54" s="337">
        <v>42971</v>
      </c>
      <c r="F54" s="338">
        <v>10000</v>
      </c>
      <c r="G54" s="612">
        <f>SUM(F54)</f>
        <v>10000</v>
      </c>
      <c r="H54" s="610"/>
      <c r="I54" s="611"/>
      <c r="J54" s="611"/>
      <c r="K54" s="611"/>
      <c r="L54" s="89"/>
      <c r="M54" s="99"/>
    </row>
    <row r="55" spans="1:13" s="53" customFormat="1" ht="23.25" thickBot="1">
      <c r="A55" s="266">
        <v>41</v>
      </c>
      <c r="B55" s="606" t="s">
        <v>432</v>
      </c>
      <c r="C55" s="495"/>
      <c r="D55" s="367">
        <v>112</v>
      </c>
      <c r="E55" s="337">
        <v>42972</v>
      </c>
      <c r="F55" s="338">
        <v>10000</v>
      </c>
      <c r="G55" s="272">
        <f>SUM(F55)</f>
        <v>10000</v>
      </c>
      <c r="H55" s="89"/>
      <c r="I55" s="89"/>
      <c r="J55" s="99"/>
      <c r="K55" s="99"/>
      <c r="L55" s="99"/>
      <c r="M55" s="99"/>
    </row>
    <row r="56" spans="1:13" s="53" customFormat="1" ht="24">
      <c r="A56" s="356">
        <v>42</v>
      </c>
      <c r="B56" s="613" t="s">
        <v>183</v>
      </c>
      <c r="C56" s="365"/>
      <c r="D56" s="118">
        <v>1857</v>
      </c>
      <c r="E56" s="119">
        <v>42975</v>
      </c>
      <c r="F56" s="287">
        <v>10000</v>
      </c>
      <c r="G56" s="94"/>
      <c r="H56" s="99"/>
      <c r="I56" s="99"/>
      <c r="J56" s="99"/>
      <c r="K56" s="99"/>
      <c r="L56" s="99"/>
      <c r="M56" s="99"/>
    </row>
    <row r="57" spans="1:13" s="53" customFormat="1" ht="24.75" thickBot="1">
      <c r="A57" s="258">
        <v>43</v>
      </c>
      <c r="B57" s="614" t="s">
        <v>183</v>
      </c>
      <c r="C57" s="407"/>
      <c r="D57" s="261">
        <v>1856</v>
      </c>
      <c r="E57" s="262">
        <v>42975</v>
      </c>
      <c r="F57" s="263">
        <v>10000</v>
      </c>
      <c r="G57" s="264">
        <f>SUM(F56:F57)</f>
        <v>20000</v>
      </c>
      <c r="H57" s="99"/>
      <c r="I57" s="99"/>
      <c r="J57" s="99"/>
      <c r="K57" s="99"/>
      <c r="L57" s="99"/>
      <c r="M57" s="99"/>
    </row>
    <row r="58" spans="1:13" s="49" customFormat="1" ht="12.75">
      <c r="A58" s="265">
        <v>44</v>
      </c>
      <c r="B58" s="620" t="s">
        <v>437</v>
      </c>
      <c r="C58" s="474"/>
      <c r="D58" s="475">
        <v>8305</v>
      </c>
      <c r="E58" s="621">
        <v>42976</v>
      </c>
      <c r="F58" s="476">
        <v>10000</v>
      </c>
      <c r="G58" s="95"/>
      <c r="H58" s="92"/>
      <c r="I58" s="92"/>
      <c r="J58" s="92"/>
      <c r="K58" s="92"/>
      <c r="L58" s="92"/>
      <c r="M58" s="92"/>
    </row>
    <row r="59" spans="1:13" s="49" customFormat="1" ht="13.5" thickBot="1">
      <c r="A59" s="449">
        <v>45</v>
      </c>
      <c r="B59" s="623" t="s">
        <v>438</v>
      </c>
      <c r="C59" s="450"/>
      <c r="D59" s="451">
        <v>19</v>
      </c>
      <c r="E59" s="452">
        <v>42976</v>
      </c>
      <c r="F59" s="453">
        <v>10000</v>
      </c>
      <c r="G59" s="477">
        <f>SUM(F58:F59)</f>
        <v>20000</v>
      </c>
      <c r="H59" s="92"/>
      <c r="I59" s="92"/>
      <c r="J59" s="92"/>
      <c r="K59" s="92"/>
      <c r="L59" s="92"/>
      <c r="M59" s="92"/>
    </row>
    <row r="60" spans="1:13" s="49" customFormat="1" ht="12.75">
      <c r="A60" s="472">
        <v>46</v>
      </c>
      <c r="B60" s="622" t="s">
        <v>439</v>
      </c>
      <c r="C60" s="474"/>
      <c r="D60" s="475">
        <v>1275</v>
      </c>
      <c r="E60" s="448">
        <v>42977</v>
      </c>
      <c r="F60" s="476">
        <v>10000</v>
      </c>
      <c r="G60" s="150"/>
      <c r="H60" s="92"/>
      <c r="I60" s="92"/>
      <c r="J60" s="92"/>
      <c r="K60" s="92"/>
      <c r="L60" s="92"/>
      <c r="M60" s="92"/>
    </row>
    <row r="61" spans="1:13" s="49" customFormat="1" ht="26.25" thickBot="1">
      <c r="A61" s="449">
        <v>47</v>
      </c>
      <c r="B61" s="623" t="s">
        <v>440</v>
      </c>
      <c r="C61" s="450"/>
      <c r="D61" s="451">
        <v>2693</v>
      </c>
      <c r="E61" s="452">
        <v>42977</v>
      </c>
      <c r="F61" s="453">
        <v>10000</v>
      </c>
      <c r="G61" s="477">
        <f>SUM(F60:F61)</f>
        <v>20000</v>
      </c>
      <c r="H61" s="92"/>
      <c r="I61" s="92"/>
      <c r="J61" s="92"/>
      <c r="K61" s="92"/>
      <c r="L61" s="92"/>
      <c r="M61" s="92"/>
    </row>
    <row r="62" spans="1:13" s="49" customFormat="1" ht="12.75">
      <c r="A62" s="472">
        <v>48</v>
      </c>
      <c r="B62" s="622"/>
      <c r="C62" s="474"/>
      <c r="D62" s="475"/>
      <c r="E62" s="621"/>
      <c r="F62" s="476"/>
      <c r="G62" s="95"/>
      <c r="H62" s="92"/>
      <c r="I62" s="92"/>
      <c r="J62" s="92"/>
      <c r="K62" s="92"/>
      <c r="L62" s="92"/>
      <c r="M62" s="92"/>
    </row>
    <row r="63" spans="1:13" s="53" customFormat="1" ht="8.25">
      <c r="A63" s="110">
        <v>49</v>
      </c>
      <c r="B63" s="221"/>
      <c r="C63" s="52"/>
      <c r="D63" s="176"/>
      <c r="E63" s="108"/>
      <c r="F63" s="109"/>
      <c r="G63" s="111"/>
      <c r="H63" s="99"/>
      <c r="I63" s="99"/>
      <c r="J63" s="99"/>
      <c r="K63" s="99"/>
      <c r="L63" s="99"/>
      <c r="M63" s="99"/>
    </row>
    <row r="64" spans="1:13" s="53" customFormat="1" ht="8.25">
      <c r="A64" s="106">
        <v>50</v>
      </c>
      <c r="B64" s="221"/>
      <c r="C64" s="52"/>
      <c r="D64" s="176"/>
      <c r="E64" s="108"/>
      <c r="F64" s="109"/>
      <c r="G64" s="111"/>
      <c r="H64" s="99"/>
      <c r="I64" s="99"/>
      <c r="J64" s="99"/>
      <c r="K64" s="99"/>
      <c r="L64" s="99"/>
      <c r="M64" s="99"/>
    </row>
    <row r="65" spans="1:13" s="53" customFormat="1" ht="8.25">
      <c r="A65" s="110">
        <v>51</v>
      </c>
      <c r="B65" s="221"/>
      <c r="C65" s="52"/>
      <c r="D65" s="176"/>
      <c r="E65" s="108"/>
      <c r="F65" s="109"/>
      <c r="G65" s="111"/>
      <c r="H65" s="99"/>
      <c r="I65" s="99"/>
      <c r="J65" s="99"/>
      <c r="K65" s="99"/>
      <c r="L65" s="99"/>
      <c r="M65" s="99"/>
    </row>
    <row r="66" spans="1:13" s="53" customFormat="1" ht="8.25">
      <c r="A66" s="106">
        <v>52</v>
      </c>
      <c r="B66" s="221"/>
      <c r="C66" s="52"/>
      <c r="D66" s="176"/>
      <c r="E66" s="108"/>
      <c r="F66" s="109"/>
      <c r="G66" s="111"/>
      <c r="H66" s="99"/>
      <c r="I66" s="99"/>
      <c r="J66" s="99"/>
      <c r="K66" s="99"/>
      <c r="L66" s="99"/>
      <c r="M66" s="99"/>
    </row>
    <row r="67" spans="1:13" s="53" customFormat="1" ht="8.25">
      <c r="A67" s="110">
        <v>53</v>
      </c>
      <c r="B67" s="221"/>
      <c r="C67" s="52"/>
      <c r="D67" s="176"/>
      <c r="E67" s="108"/>
      <c r="F67" s="109"/>
      <c r="G67" s="111"/>
      <c r="H67" s="99"/>
      <c r="I67" s="99"/>
      <c r="J67" s="99"/>
      <c r="K67" s="99"/>
      <c r="L67" s="99"/>
      <c r="M67" s="99"/>
    </row>
    <row r="68" spans="1:13" s="53" customFormat="1" ht="8.25">
      <c r="A68" s="106">
        <v>54</v>
      </c>
      <c r="B68" s="221"/>
      <c r="C68" s="52"/>
      <c r="D68" s="176"/>
      <c r="E68" s="108"/>
      <c r="F68" s="109"/>
      <c r="G68" s="111"/>
      <c r="H68" s="99"/>
      <c r="I68" s="99"/>
      <c r="J68" s="99"/>
      <c r="K68" s="99"/>
      <c r="L68" s="99"/>
      <c r="M68" s="99"/>
    </row>
    <row r="69" spans="1:13" s="53" customFormat="1" ht="8.25">
      <c r="A69" s="110">
        <v>55</v>
      </c>
      <c r="B69" s="107"/>
      <c r="C69" s="52"/>
      <c r="D69" s="176"/>
      <c r="E69" s="117"/>
      <c r="F69" s="109"/>
      <c r="G69" s="89"/>
      <c r="H69" s="99"/>
      <c r="I69" s="99"/>
      <c r="J69" s="99"/>
      <c r="K69" s="99"/>
      <c r="L69" s="99"/>
      <c r="M69" s="99"/>
    </row>
    <row r="70" spans="1:7" ht="12.75">
      <c r="A70" s="56"/>
      <c r="B70" s="68"/>
      <c r="C70" s="69"/>
      <c r="D70" s="146"/>
      <c r="E70" s="72" t="s">
        <v>13</v>
      </c>
      <c r="F70" s="25">
        <f>SUM(F14:F69)</f>
        <v>200000</v>
      </c>
      <c r="G70" s="74"/>
    </row>
    <row r="71" spans="1:7" ht="12.75">
      <c r="A71" s="173"/>
      <c r="B71" s="68"/>
      <c r="C71" s="14"/>
      <c r="D71" s="146"/>
      <c r="E71" s="78" t="s">
        <v>12</v>
      </c>
      <c r="F71" s="170"/>
      <c r="G71" s="74"/>
    </row>
    <row r="72" spans="1:7" ht="12.75">
      <c r="A72" s="173"/>
      <c r="B72" s="68"/>
      <c r="C72" s="82"/>
      <c r="D72" s="146"/>
      <c r="E72" s="80"/>
      <c r="F72" s="83"/>
      <c r="G72" s="1"/>
    </row>
    <row r="73" spans="1:6" ht="12.75">
      <c r="A73" s="174"/>
      <c r="B73" s="7"/>
      <c r="D73" s="144"/>
      <c r="E73" s="7"/>
      <c r="F73" s="11"/>
    </row>
    <row r="74" spans="1:6" ht="12.75">
      <c r="A74" s="1"/>
      <c r="B74" s="8"/>
      <c r="D74" s="143"/>
      <c r="E74" s="2"/>
      <c r="F74" s="11"/>
    </row>
    <row r="75" spans="1:6" ht="12.75">
      <c r="A75" s="5" t="s">
        <v>1</v>
      </c>
      <c r="B75" s="7"/>
      <c r="D75" s="143"/>
      <c r="E75" s="2"/>
      <c r="F75" s="11" t="s">
        <v>9</v>
      </c>
    </row>
    <row r="76" spans="1:6" ht="12.75">
      <c r="A76" s="1"/>
      <c r="B76" s="8"/>
      <c r="D76" s="143"/>
      <c r="E76" s="2"/>
      <c r="F76" s="6"/>
    </row>
    <row r="77" spans="1:6" ht="12.75">
      <c r="A77" s="862" t="s">
        <v>16</v>
      </c>
      <c r="B77" s="862"/>
      <c r="C77" s="859" t="s">
        <v>17</v>
      </c>
      <c r="D77" s="859"/>
      <c r="E77" s="859"/>
      <c r="F77" s="859"/>
    </row>
    <row r="78" spans="1:6" ht="12.75">
      <c r="A78" s="115"/>
      <c r="B78" s="115"/>
      <c r="C78" s="859"/>
      <c r="D78" s="859"/>
      <c r="E78" s="859"/>
      <c r="F78" s="859"/>
    </row>
    <row r="79" spans="1:6" ht="12.75">
      <c r="A79" s="115"/>
      <c r="B79" s="115"/>
      <c r="C79" s="859"/>
      <c r="D79" s="859"/>
      <c r="E79" s="859"/>
      <c r="F79" s="859"/>
    </row>
  </sheetData>
  <sheetProtection/>
  <mergeCells count="14">
    <mergeCell ref="E1:F1"/>
    <mergeCell ref="D2:F2"/>
    <mergeCell ref="A9:A13"/>
    <mergeCell ref="B9:B13"/>
    <mergeCell ref="C9:C13"/>
    <mergeCell ref="D9:D13"/>
    <mergeCell ref="A77:B77"/>
    <mergeCell ref="C77:F79"/>
    <mergeCell ref="I27:K27"/>
    <mergeCell ref="I53:K53"/>
    <mergeCell ref="E3:F3"/>
    <mergeCell ref="E9:F9"/>
    <mergeCell ref="E10:F12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6"/>
  <sheetViews>
    <sheetView zoomScale="130" zoomScaleNormal="130" zoomScalePageLayoutView="0" workbookViewId="0" topLeftCell="A48">
      <selection activeCell="D86" sqref="D86"/>
    </sheetView>
  </sheetViews>
  <sheetFormatPr defaultColWidth="9.00390625" defaultRowHeight="12.75"/>
  <cols>
    <col min="1" max="1" width="5.125" style="0" customWidth="1"/>
    <col min="2" max="2" width="21.00390625" style="624" customWidth="1"/>
    <col min="3" max="3" width="9.375" style="15" customWidth="1"/>
    <col min="4" max="4" width="9.125" style="126" customWidth="1"/>
    <col min="5" max="5" width="14.75390625" style="45" customWidth="1"/>
    <col min="6" max="6" width="14.625" style="0" customWidth="1"/>
    <col min="7" max="7" width="14.75390625" style="0" customWidth="1"/>
  </cols>
  <sheetData>
    <row r="1" spans="1:6" ht="12.75">
      <c r="A1" s="1"/>
      <c r="B1" s="8"/>
      <c r="D1" s="142"/>
      <c r="E1" s="884" t="s">
        <v>11</v>
      </c>
      <c r="F1" s="884"/>
    </row>
    <row r="2" spans="1:6" ht="12.75">
      <c r="A2" s="1"/>
      <c r="B2" s="8"/>
      <c r="D2" s="884" t="s">
        <v>10</v>
      </c>
      <c r="E2" s="884"/>
      <c r="F2" s="884"/>
    </row>
    <row r="3" spans="1:6" ht="12.75">
      <c r="A3" s="1"/>
      <c r="B3" s="8"/>
      <c r="D3" s="884" t="s">
        <v>15</v>
      </c>
      <c r="E3" s="884"/>
      <c r="F3" s="884"/>
    </row>
    <row r="4" spans="1:6" ht="12.75">
      <c r="A4" s="1"/>
      <c r="B4" s="8"/>
      <c r="D4" s="143"/>
      <c r="F4" s="6"/>
    </row>
    <row r="5" spans="1:6" ht="12.75">
      <c r="A5" s="1"/>
      <c r="B5" s="958" t="s">
        <v>5</v>
      </c>
      <c r="C5" s="958"/>
      <c r="D5" s="958"/>
      <c r="E5" s="958"/>
      <c r="F5" s="7"/>
    </row>
    <row r="6" spans="1:6" ht="12.75">
      <c r="A6" s="1"/>
      <c r="B6" s="873" t="s">
        <v>448</v>
      </c>
      <c r="C6" s="873"/>
      <c r="D6" s="873"/>
      <c r="E6" s="873"/>
      <c r="F6" s="7"/>
    </row>
    <row r="7" spans="1:6" ht="12.75">
      <c r="A7" s="1"/>
      <c r="B7" s="8"/>
      <c r="C7" s="16"/>
      <c r="D7" s="143"/>
      <c r="F7" s="6"/>
    </row>
    <row r="8" spans="1:6" ht="12.75">
      <c r="A8" s="1"/>
      <c r="B8" s="8"/>
      <c r="C8" s="16"/>
      <c r="D8" s="143"/>
      <c r="F8" s="6"/>
    </row>
    <row r="9" spans="1:6" ht="12.75">
      <c r="A9" s="876" t="s">
        <v>6</v>
      </c>
      <c r="B9" s="959" t="s">
        <v>2</v>
      </c>
      <c r="C9" s="880" t="s">
        <v>7</v>
      </c>
      <c r="D9" s="961" t="s">
        <v>6</v>
      </c>
      <c r="E9" s="874" t="s">
        <v>4</v>
      </c>
      <c r="F9" s="875"/>
    </row>
    <row r="10" spans="1:6" ht="12.75">
      <c r="A10" s="876"/>
      <c r="B10" s="960"/>
      <c r="C10" s="881"/>
      <c r="D10" s="962"/>
      <c r="E10" s="944" t="s">
        <v>8</v>
      </c>
      <c r="F10" s="945"/>
    </row>
    <row r="11" spans="1:6" ht="12.75">
      <c r="A11" s="876"/>
      <c r="B11" s="960"/>
      <c r="C11" s="881"/>
      <c r="D11" s="962"/>
      <c r="E11" s="946"/>
      <c r="F11" s="947"/>
    </row>
    <row r="12" spans="1:6" ht="12.75">
      <c r="A12" s="876"/>
      <c r="B12" s="960"/>
      <c r="C12" s="881"/>
      <c r="D12" s="962"/>
      <c r="E12" s="948"/>
      <c r="F12" s="949"/>
    </row>
    <row r="13" spans="1:6" ht="12.75">
      <c r="A13" s="877"/>
      <c r="B13" s="960"/>
      <c r="C13" s="881"/>
      <c r="D13" s="962"/>
      <c r="E13" s="62" t="s">
        <v>3</v>
      </c>
      <c r="F13" s="61" t="s">
        <v>0</v>
      </c>
    </row>
    <row r="14" spans="1:14" ht="12.75">
      <c r="A14" s="22">
        <v>1</v>
      </c>
      <c r="B14" s="228" t="s">
        <v>442</v>
      </c>
      <c r="C14" s="28"/>
      <c r="D14" s="29">
        <v>114067</v>
      </c>
      <c r="E14" s="47">
        <v>42978</v>
      </c>
      <c r="F14" s="31">
        <v>10000</v>
      </c>
      <c r="G14" s="74"/>
      <c r="H14" s="71"/>
      <c r="I14" s="71"/>
      <c r="J14" s="71"/>
      <c r="K14" s="71"/>
      <c r="L14" s="71"/>
      <c r="M14" s="71"/>
      <c r="N14" s="71"/>
    </row>
    <row r="15" spans="1:14" ht="12.75">
      <c r="A15" s="32">
        <v>2</v>
      </c>
      <c r="B15" s="220" t="s">
        <v>443</v>
      </c>
      <c r="C15" s="28"/>
      <c r="D15" s="29">
        <v>483</v>
      </c>
      <c r="E15" s="47">
        <v>42978</v>
      </c>
      <c r="F15" s="31">
        <v>10000</v>
      </c>
      <c r="G15" s="73"/>
      <c r="H15" s="71"/>
      <c r="I15" s="71"/>
      <c r="J15" s="71"/>
      <c r="K15" s="71"/>
      <c r="L15" s="71"/>
      <c r="M15" s="71"/>
      <c r="N15" s="71"/>
    </row>
    <row r="16" spans="1:14" ht="22.5">
      <c r="A16" s="22">
        <v>3</v>
      </c>
      <c r="B16" s="647" t="s">
        <v>444</v>
      </c>
      <c r="C16" s="28"/>
      <c r="D16" s="29">
        <v>402</v>
      </c>
      <c r="E16" s="47">
        <v>42978</v>
      </c>
      <c r="F16" s="31">
        <v>300000</v>
      </c>
      <c r="G16" s="74"/>
      <c r="H16" s="71"/>
      <c r="I16" s="71"/>
      <c r="J16" s="71"/>
      <c r="K16" s="71"/>
      <c r="L16" s="71"/>
      <c r="M16" s="71"/>
      <c r="N16" s="71"/>
    </row>
    <row r="17" spans="1:14" ht="12.75">
      <c r="A17" s="22">
        <v>4</v>
      </c>
      <c r="B17" s="220" t="s">
        <v>445</v>
      </c>
      <c r="C17" s="28"/>
      <c r="D17" s="29">
        <v>643</v>
      </c>
      <c r="E17" s="47">
        <v>42978</v>
      </c>
      <c r="F17" s="31">
        <v>10000</v>
      </c>
      <c r="G17" s="73"/>
      <c r="H17" s="71"/>
      <c r="I17" s="71"/>
      <c r="J17" s="71"/>
      <c r="K17" s="71"/>
      <c r="L17" s="71"/>
      <c r="M17" s="71"/>
      <c r="N17" s="71"/>
    </row>
    <row r="18" spans="1:14" ht="13.5" thickBot="1">
      <c r="A18" s="280">
        <v>5</v>
      </c>
      <c r="B18" s="626" t="s">
        <v>446</v>
      </c>
      <c r="C18" s="436"/>
      <c r="D18" s="261">
        <v>17</v>
      </c>
      <c r="E18" s="431">
        <v>42978</v>
      </c>
      <c r="F18" s="263">
        <v>10000</v>
      </c>
      <c r="G18" s="307">
        <f>SUM(F14:F18)</f>
        <v>340000</v>
      </c>
      <c r="H18" s="73"/>
      <c r="I18" s="73"/>
      <c r="J18" s="73"/>
      <c r="K18" s="73"/>
      <c r="L18" s="71"/>
      <c r="M18" s="71"/>
      <c r="N18" s="71"/>
    </row>
    <row r="19" spans="1:14" ht="23.25" thickBot="1">
      <c r="A19" s="266">
        <v>6</v>
      </c>
      <c r="B19" s="267" t="s">
        <v>447</v>
      </c>
      <c r="C19" s="507"/>
      <c r="D19" s="367">
        <v>116</v>
      </c>
      <c r="E19" s="443">
        <v>42979</v>
      </c>
      <c r="F19" s="338">
        <v>10000</v>
      </c>
      <c r="G19" s="272">
        <f>SUM(F19)</f>
        <v>10000</v>
      </c>
      <c r="H19" s="73"/>
      <c r="I19" s="73"/>
      <c r="J19" s="73"/>
      <c r="K19" s="73"/>
      <c r="L19" s="71"/>
      <c r="M19" s="71"/>
      <c r="N19" s="71"/>
    </row>
    <row r="20" spans="1:14" ht="12.75">
      <c r="A20" s="112">
        <v>7</v>
      </c>
      <c r="B20" s="273" t="s">
        <v>449</v>
      </c>
      <c r="C20" s="439"/>
      <c r="D20" s="118">
        <v>975</v>
      </c>
      <c r="E20" s="429">
        <v>42982</v>
      </c>
      <c r="F20" s="287">
        <v>10000</v>
      </c>
      <c r="G20" s="93"/>
      <c r="H20" s="73"/>
      <c r="I20" s="73"/>
      <c r="J20" s="73"/>
      <c r="K20" s="73"/>
      <c r="L20" s="71"/>
      <c r="M20" s="71"/>
      <c r="N20" s="71"/>
    </row>
    <row r="21" spans="1:14" ht="13.5" thickBot="1">
      <c r="A21" s="280">
        <v>8</v>
      </c>
      <c r="B21" s="290" t="s">
        <v>450</v>
      </c>
      <c r="C21" s="436"/>
      <c r="D21" s="261">
        <v>1363</v>
      </c>
      <c r="E21" s="431">
        <v>42982</v>
      </c>
      <c r="F21" s="263">
        <v>10000</v>
      </c>
      <c r="G21" s="264">
        <f>SUM(F20:F21)</f>
        <v>20000</v>
      </c>
      <c r="H21" s="73"/>
      <c r="I21" s="73"/>
      <c r="J21" s="73"/>
      <c r="K21" s="73"/>
      <c r="L21" s="71"/>
      <c r="M21" s="71"/>
      <c r="N21" s="71"/>
    </row>
    <row r="22" spans="1:14" ht="12.75">
      <c r="A22" s="112">
        <v>9</v>
      </c>
      <c r="B22" s="273" t="s">
        <v>451</v>
      </c>
      <c r="C22" s="433"/>
      <c r="D22" s="118">
        <v>33149</v>
      </c>
      <c r="E22" s="429">
        <v>42983</v>
      </c>
      <c r="F22" s="287">
        <v>10000</v>
      </c>
      <c r="G22" s="93"/>
      <c r="H22" s="73"/>
      <c r="I22" s="73"/>
      <c r="J22" s="73"/>
      <c r="K22" s="73"/>
      <c r="L22" s="71"/>
      <c r="M22" s="71"/>
      <c r="N22" s="71"/>
    </row>
    <row r="23" spans="1:14" ht="13.5" thickBot="1">
      <c r="A23" s="258">
        <v>10</v>
      </c>
      <c r="B23" s="290" t="s">
        <v>260</v>
      </c>
      <c r="C23" s="436"/>
      <c r="D23" s="261">
        <v>1316</v>
      </c>
      <c r="E23" s="431">
        <v>42983</v>
      </c>
      <c r="F23" s="263">
        <v>10000</v>
      </c>
      <c r="G23" s="307">
        <f>SUM(F22:F23)</f>
        <v>20000</v>
      </c>
      <c r="H23" s="73"/>
      <c r="I23" s="73"/>
      <c r="J23" s="73"/>
      <c r="K23" s="73"/>
      <c r="L23" s="71"/>
      <c r="M23" s="71"/>
      <c r="N23" s="71"/>
    </row>
    <row r="24" spans="1:14" ht="12.75">
      <c r="A24" s="265">
        <v>11</v>
      </c>
      <c r="B24" s="273" t="s">
        <v>452</v>
      </c>
      <c r="C24" s="433"/>
      <c r="D24" s="118">
        <v>38139</v>
      </c>
      <c r="E24" s="429">
        <v>42984</v>
      </c>
      <c r="F24" s="287">
        <v>10000</v>
      </c>
      <c r="G24" s="73"/>
      <c r="H24" s="73"/>
      <c r="I24" s="73"/>
      <c r="J24" s="73"/>
      <c r="K24" s="73"/>
      <c r="L24" s="71"/>
      <c r="M24" s="71"/>
      <c r="N24" s="71"/>
    </row>
    <row r="25" spans="1:14" ht="12.75">
      <c r="A25" s="22">
        <v>12</v>
      </c>
      <c r="B25" s="18" t="s">
        <v>453</v>
      </c>
      <c r="C25" s="28"/>
      <c r="D25" s="29">
        <v>57</v>
      </c>
      <c r="E25" s="47">
        <v>42982</v>
      </c>
      <c r="F25" s="31">
        <v>10000</v>
      </c>
      <c r="G25" s="74"/>
      <c r="H25" s="73"/>
      <c r="I25" s="73"/>
      <c r="J25" s="73"/>
      <c r="K25" s="73"/>
      <c r="L25" s="71"/>
      <c r="M25" s="71"/>
      <c r="N25" s="71"/>
    </row>
    <row r="26" spans="1:14" ht="13.5" thickBot="1">
      <c r="A26" s="258">
        <v>13</v>
      </c>
      <c r="B26" s="290" t="s">
        <v>452</v>
      </c>
      <c r="C26" s="296"/>
      <c r="D26" s="261">
        <v>38140</v>
      </c>
      <c r="E26" s="431">
        <v>42984</v>
      </c>
      <c r="F26" s="263">
        <v>10000</v>
      </c>
      <c r="G26" s="307">
        <f>SUM(F24:F26)</f>
        <v>30000</v>
      </c>
      <c r="H26" s="73"/>
      <c r="I26" s="73"/>
      <c r="J26" s="73"/>
      <c r="K26" s="73"/>
      <c r="L26" s="71"/>
      <c r="M26" s="71"/>
      <c r="N26" s="71"/>
    </row>
    <row r="27" spans="1:14" ht="12.75">
      <c r="A27" s="265">
        <v>14</v>
      </c>
      <c r="B27" s="273" t="s">
        <v>454</v>
      </c>
      <c r="C27" s="439"/>
      <c r="D27" s="118">
        <v>111</v>
      </c>
      <c r="E27" s="429">
        <v>42985</v>
      </c>
      <c r="F27" s="287">
        <v>10000</v>
      </c>
      <c r="G27" s="73"/>
      <c r="H27" s="73"/>
      <c r="I27" s="73"/>
      <c r="J27" s="73"/>
      <c r="K27" s="73"/>
      <c r="L27" s="71"/>
      <c r="M27" s="71"/>
      <c r="N27" s="71"/>
    </row>
    <row r="28" spans="1:14" ht="13.5" thickBot="1">
      <c r="A28" s="258">
        <v>15</v>
      </c>
      <c r="B28" s="290" t="s">
        <v>455</v>
      </c>
      <c r="C28" s="296"/>
      <c r="D28" s="261">
        <v>50</v>
      </c>
      <c r="E28" s="431">
        <v>42985</v>
      </c>
      <c r="F28" s="263">
        <v>10000</v>
      </c>
      <c r="G28" s="307">
        <f>SUM(F27:F28)</f>
        <v>20000</v>
      </c>
      <c r="H28" s="73"/>
      <c r="I28" s="73"/>
      <c r="J28" s="73"/>
      <c r="K28" s="73"/>
      <c r="L28" s="71"/>
      <c r="M28" s="71"/>
      <c r="N28" s="71"/>
    </row>
    <row r="29" spans="1:14" ht="22.5">
      <c r="A29" s="112">
        <v>16</v>
      </c>
      <c r="B29" s="273" t="s">
        <v>456</v>
      </c>
      <c r="C29" s="627"/>
      <c r="D29" s="118">
        <v>1458</v>
      </c>
      <c r="E29" s="429">
        <v>42986</v>
      </c>
      <c r="F29" s="287">
        <v>10000</v>
      </c>
      <c r="G29" s="74"/>
      <c r="H29" s="73"/>
      <c r="I29" s="73"/>
      <c r="J29" s="73"/>
      <c r="K29" s="73"/>
      <c r="L29" s="71"/>
      <c r="M29" s="71"/>
      <c r="N29" s="71"/>
    </row>
    <row r="30" spans="1:14" ht="12.75">
      <c r="A30" s="32">
        <v>17</v>
      </c>
      <c r="B30" s="18" t="s">
        <v>457</v>
      </c>
      <c r="C30" s="19"/>
      <c r="D30" s="29">
        <v>316</v>
      </c>
      <c r="E30" s="47">
        <v>42986</v>
      </c>
      <c r="F30" s="31">
        <v>10000</v>
      </c>
      <c r="G30" s="74"/>
      <c r="H30" s="73"/>
      <c r="I30" s="73"/>
      <c r="J30" s="73"/>
      <c r="K30" s="73"/>
      <c r="L30" s="71"/>
      <c r="M30" s="71"/>
      <c r="N30" s="71"/>
    </row>
    <row r="31" spans="1:14" ht="12.75">
      <c r="A31" s="22">
        <v>18</v>
      </c>
      <c r="B31" s="18" t="s">
        <v>458</v>
      </c>
      <c r="C31" s="28"/>
      <c r="D31" s="29">
        <v>589</v>
      </c>
      <c r="E31" s="47">
        <v>42986</v>
      </c>
      <c r="F31" s="31">
        <v>10000</v>
      </c>
      <c r="G31" s="73"/>
      <c r="H31" s="73"/>
      <c r="I31" s="73"/>
      <c r="J31" s="73"/>
      <c r="K31" s="73"/>
      <c r="L31" s="71"/>
      <c r="M31" s="71"/>
      <c r="N31" s="71"/>
    </row>
    <row r="32" spans="1:14" ht="22.5">
      <c r="A32" s="22">
        <v>19</v>
      </c>
      <c r="B32" s="18" t="s">
        <v>459</v>
      </c>
      <c r="C32" s="28"/>
      <c r="D32" s="29">
        <v>2403</v>
      </c>
      <c r="E32" s="47">
        <v>42986</v>
      </c>
      <c r="F32" s="31">
        <v>10000</v>
      </c>
      <c r="G32" s="73"/>
      <c r="H32" s="73"/>
      <c r="I32" s="73"/>
      <c r="J32" s="73"/>
      <c r="K32" s="73"/>
      <c r="L32" s="71"/>
      <c r="M32" s="71"/>
      <c r="N32" s="71"/>
    </row>
    <row r="33" spans="1:14" ht="19.5">
      <c r="A33" s="32">
        <v>20</v>
      </c>
      <c r="B33" s="50" t="s">
        <v>326</v>
      </c>
      <c r="C33" s="28"/>
      <c r="D33" s="29">
        <v>826993</v>
      </c>
      <c r="E33" s="47">
        <v>42986</v>
      </c>
      <c r="F33" s="31">
        <v>10000</v>
      </c>
      <c r="G33" s="73"/>
      <c r="H33" s="73"/>
      <c r="I33" s="73"/>
      <c r="J33" s="73"/>
      <c r="K33" s="73"/>
      <c r="L33" s="71"/>
      <c r="M33" s="71"/>
      <c r="N33" s="71"/>
    </row>
    <row r="34" spans="1:14" s="53" customFormat="1" ht="22.5">
      <c r="A34" s="22">
        <v>21</v>
      </c>
      <c r="B34" s="18" t="s">
        <v>78</v>
      </c>
      <c r="C34" s="52"/>
      <c r="D34" s="29">
        <v>659719</v>
      </c>
      <c r="E34" s="47">
        <v>42986</v>
      </c>
      <c r="F34" s="31">
        <v>10000</v>
      </c>
      <c r="G34" s="111"/>
      <c r="H34" s="282"/>
      <c r="I34" s="282"/>
      <c r="J34" s="282"/>
      <c r="K34" s="282"/>
      <c r="L34" s="99"/>
      <c r="M34" s="99"/>
      <c r="N34" s="99"/>
    </row>
    <row r="35" spans="1:14" s="53" customFormat="1" ht="22.5">
      <c r="A35" s="22">
        <v>22</v>
      </c>
      <c r="B35" s="18" t="s">
        <v>456</v>
      </c>
      <c r="C35" s="52"/>
      <c r="D35" s="29">
        <v>1457</v>
      </c>
      <c r="E35" s="47">
        <v>42986</v>
      </c>
      <c r="F35" s="31">
        <v>10000</v>
      </c>
      <c r="G35" s="89"/>
      <c r="H35" s="89"/>
      <c r="I35" s="89"/>
      <c r="J35" s="89"/>
      <c r="K35" s="89"/>
      <c r="L35" s="99"/>
      <c r="M35" s="99"/>
      <c r="N35" s="99"/>
    </row>
    <row r="36" spans="1:14" s="53" customFormat="1" ht="23.25" thickBot="1">
      <c r="A36" s="280">
        <v>23</v>
      </c>
      <c r="B36" s="290" t="s">
        <v>460</v>
      </c>
      <c r="C36" s="407"/>
      <c r="D36" s="261">
        <v>527</v>
      </c>
      <c r="E36" s="431">
        <v>42986</v>
      </c>
      <c r="F36" s="263">
        <v>10000</v>
      </c>
      <c r="G36" s="264">
        <f>SUM(F29:F36)</f>
        <v>80000</v>
      </c>
      <c r="H36" s="89"/>
      <c r="I36" s="89"/>
      <c r="J36" s="89"/>
      <c r="K36" s="89"/>
      <c r="L36" s="99"/>
      <c r="M36" s="99"/>
      <c r="N36" s="99"/>
    </row>
    <row r="37" spans="1:14" s="53" customFormat="1" ht="12.75">
      <c r="A37" s="112">
        <v>24</v>
      </c>
      <c r="B37" s="325" t="s">
        <v>461</v>
      </c>
      <c r="C37" s="365"/>
      <c r="D37" s="118">
        <v>4146</v>
      </c>
      <c r="E37" s="429">
        <v>42989</v>
      </c>
      <c r="F37" s="287">
        <v>10000</v>
      </c>
      <c r="G37" s="94"/>
      <c r="H37" s="89"/>
      <c r="I37" s="89"/>
      <c r="J37" s="89"/>
      <c r="K37" s="89"/>
      <c r="L37" s="99"/>
      <c r="M37" s="99"/>
      <c r="N37" s="99"/>
    </row>
    <row r="38" spans="1:14" s="53" customFormat="1" ht="12.75">
      <c r="A38" s="22">
        <v>25</v>
      </c>
      <c r="B38" s="63" t="s">
        <v>462</v>
      </c>
      <c r="C38" s="52"/>
      <c r="D38" s="29">
        <v>161</v>
      </c>
      <c r="E38" s="47">
        <v>42989</v>
      </c>
      <c r="F38" s="31">
        <v>10000</v>
      </c>
      <c r="G38" s="94"/>
      <c r="H38" s="89"/>
      <c r="I38" s="89"/>
      <c r="J38" s="89"/>
      <c r="K38" s="89"/>
      <c r="L38" s="99"/>
      <c r="M38" s="99"/>
      <c r="N38" s="99"/>
    </row>
    <row r="39" spans="1:14" s="53" customFormat="1" ht="13.5" thickBot="1">
      <c r="A39" s="280">
        <v>26</v>
      </c>
      <c r="B39" s="290" t="s">
        <v>463</v>
      </c>
      <c r="C39" s="407"/>
      <c r="D39" s="261">
        <v>223</v>
      </c>
      <c r="E39" s="431">
        <v>42989</v>
      </c>
      <c r="F39" s="263">
        <v>10000</v>
      </c>
      <c r="G39" s="264">
        <f>SUM(F37:F39)</f>
        <v>30000</v>
      </c>
      <c r="H39" s="89"/>
      <c r="I39" s="89"/>
      <c r="J39" s="89"/>
      <c r="K39" s="89"/>
      <c r="L39" s="99"/>
      <c r="M39" s="99"/>
      <c r="N39" s="99"/>
    </row>
    <row r="40" spans="1:14" s="53" customFormat="1" ht="12.75">
      <c r="A40" s="112">
        <v>27</v>
      </c>
      <c r="B40" s="273" t="s">
        <v>464</v>
      </c>
      <c r="C40" s="365"/>
      <c r="D40" s="118">
        <v>52</v>
      </c>
      <c r="E40" s="429">
        <v>42990</v>
      </c>
      <c r="F40" s="287">
        <v>10000</v>
      </c>
      <c r="G40" s="94"/>
      <c r="H40" s="89"/>
      <c r="I40" s="89"/>
      <c r="J40" s="89"/>
      <c r="K40" s="89"/>
      <c r="L40" s="99"/>
      <c r="M40" s="99"/>
      <c r="N40" s="99"/>
    </row>
    <row r="41" spans="1:14" s="53" customFormat="1" ht="22.5">
      <c r="A41" s="22">
        <v>28</v>
      </c>
      <c r="B41" s="18" t="s">
        <v>465</v>
      </c>
      <c r="C41" s="52"/>
      <c r="D41" s="29">
        <v>391</v>
      </c>
      <c r="E41" s="47">
        <v>42990</v>
      </c>
      <c r="F41" s="31">
        <v>10000</v>
      </c>
      <c r="G41" s="91"/>
      <c r="H41" s="89"/>
      <c r="I41" s="89"/>
      <c r="J41" s="89"/>
      <c r="K41" s="89"/>
      <c r="L41" s="99"/>
      <c r="M41" s="99"/>
      <c r="N41" s="99"/>
    </row>
    <row r="42" spans="1:14" s="53" customFormat="1" ht="31.5" thickBot="1">
      <c r="A42" s="280">
        <v>29</v>
      </c>
      <c r="B42" s="290" t="s">
        <v>466</v>
      </c>
      <c r="C42" s="407"/>
      <c r="D42" s="261">
        <v>1351</v>
      </c>
      <c r="E42" s="431">
        <v>42990</v>
      </c>
      <c r="F42" s="263">
        <v>10000</v>
      </c>
      <c r="G42" s="264">
        <f>SUM(F40:F42)</f>
        <v>30000</v>
      </c>
      <c r="H42" s="99"/>
      <c r="I42" s="99"/>
      <c r="J42" s="99"/>
      <c r="K42" s="99"/>
      <c r="L42" s="99"/>
      <c r="M42" s="99"/>
      <c r="N42" s="99"/>
    </row>
    <row r="43" spans="1:14" s="53" customFormat="1" ht="12.75">
      <c r="A43" s="112">
        <v>30</v>
      </c>
      <c r="B43" s="273" t="s">
        <v>467</v>
      </c>
      <c r="C43" s="365"/>
      <c r="D43" s="118">
        <v>1160</v>
      </c>
      <c r="E43" s="429">
        <v>42992</v>
      </c>
      <c r="F43" s="287">
        <v>10000</v>
      </c>
      <c r="G43" s="101"/>
      <c r="H43" s="99"/>
      <c r="I43" s="99"/>
      <c r="J43" s="99"/>
      <c r="K43" s="99"/>
      <c r="L43" s="99"/>
      <c r="M43" s="99"/>
      <c r="N43" s="99"/>
    </row>
    <row r="44" spans="1:14" s="53" customFormat="1" ht="13.5" thickBot="1">
      <c r="A44" s="258">
        <v>31</v>
      </c>
      <c r="B44" s="310" t="s">
        <v>468</v>
      </c>
      <c r="C44" s="407"/>
      <c r="D44" s="261">
        <v>1863</v>
      </c>
      <c r="E44" s="431">
        <v>42992</v>
      </c>
      <c r="F44" s="263">
        <v>10000</v>
      </c>
      <c r="G44" s="264">
        <f>SUM(F43:F44)</f>
        <v>20000</v>
      </c>
      <c r="H44" s="99"/>
      <c r="I44" s="99"/>
      <c r="J44" s="99"/>
      <c r="K44" s="99"/>
      <c r="L44" s="99"/>
      <c r="M44" s="99"/>
      <c r="N44" s="99"/>
    </row>
    <row r="45" spans="1:14" s="53" customFormat="1" ht="12.75">
      <c r="A45" s="265">
        <v>32</v>
      </c>
      <c r="B45" s="273" t="s">
        <v>467</v>
      </c>
      <c r="C45" s="365"/>
      <c r="D45" s="118">
        <v>1171</v>
      </c>
      <c r="E45" s="429">
        <v>42993</v>
      </c>
      <c r="F45" s="287">
        <v>10000</v>
      </c>
      <c r="G45" s="101"/>
      <c r="H45" s="99"/>
      <c r="I45" s="99"/>
      <c r="J45" s="99"/>
      <c r="K45" s="99"/>
      <c r="L45" s="99"/>
      <c r="M45" s="99"/>
      <c r="N45" s="99"/>
    </row>
    <row r="46" spans="1:14" s="53" customFormat="1" ht="13.5" thickBot="1">
      <c r="A46" s="258">
        <v>33</v>
      </c>
      <c r="B46" s="259" t="s">
        <v>469</v>
      </c>
      <c r="C46" s="407"/>
      <c r="D46" s="261">
        <v>66</v>
      </c>
      <c r="E46" s="431">
        <v>42992</v>
      </c>
      <c r="F46" s="263">
        <v>10000</v>
      </c>
      <c r="G46" s="264">
        <f>SUM(F45:F46)</f>
        <v>20000</v>
      </c>
      <c r="H46" s="99"/>
      <c r="I46" s="99"/>
      <c r="J46" s="99"/>
      <c r="K46" s="99"/>
      <c r="L46" s="99"/>
      <c r="M46" s="99"/>
      <c r="N46" s="99"/>
    </row>
    <row r="47" spans="1:14" s="53" customFormat="1" ht="12.75">
      <c r="A47" s="112">
        <v>34</v>
      </c>
      <c r="B47" s="273" t="s">
        <v>470</v>
      </c>
      <c r="C47" s="365"/>
      <c r="D47" s="118">
        <v>27</v>
      </c>
      <c r="E47" s="429">
        <v>42997</v>
      </c>
      <c r="F47" s="287">
        <v>10000</v>
      </c>
      <c r="G47" s="89"/>
      <c r="H47" s="99"/>
      <c r="I47" s="99"/>
      <c r="J47" s="99"/>
      <c r="K47" s="99"/>
      <c r="L47" s="99"/>
      <c r="M47" s="99"/>
      <c r="N47" s="99"/>
    </row>
    <row r="48" spans="1:14" s="33" customFormat="1" ht="19.5">
      <c r="A48" s="32">
        <v>35</v>
      </c>
      <c r="B48" s="50" t="s">
        <v>471</v>
      </c>
      <c r="C48" s="28"/>
      <c r="D48" s="29">
        <v>76</v>
      </c>
      <c r="E48" s="47">
        <v>42997</v>
      </c>
      <c r="F48" s="31">
        <v>10000</v>
      </c>
      <c r="G48" s="94"/>
      <c r="H48" s="93"/>
      <c r="I48" s="93"/>
      <c r="J48" s="93"/>
      <c r="K48" s="93"/>
      <c r="L48" s="93"/>
      <c r="M48" s="93"/>
      <c r="N48" s="93"/>
    </row>
    <row r="49" spans="1:14" s="33" customFormat="1" ht="13.5" thickBot="1">
      <c r="A49" s="258">
        <v>36</v>
      </c>
      <c r="B49" s="259" t="s">
        <v>472</v>
      </c>
      <c r="C49" s="436"/>
      <c r="D49" s="261">
        <v>94</v>
      </c>
      <c r="E49" s="431">
        <v>42996</v>
      </c>
      <c r="F49" s="263">
        <v>10000</v>
      </c>
      <c r="G49" s="264">
        <f>SUM(F47:F49)</f>
        <v>30000</v>
      </c>
      <c r="H49" s="93"/>
      <c r="I49" s="93"/>
      <c r="J49" s="93"/>
      <c r="K49" s="93"/>
      <c r="L49" s="93"/>
      <c r="M49" s="93"/>
      <c r="N49" s="93"/>
    </row>
    <row r="50" spans="1:14" s="33" customFormat="1" ht="13.5" thickBot="1">
      <c r="A50" s="266">
        <v>37</v>
      </c>
      <c r="B50" s="267" t="s">
        <v>473</v>
      </c>
      <c r="C50" s="507"/>
      <c r="D50" s="367">
        <v>303</v>
      </c>
      <c r="E50" s="443">
        <v>42998</v>
      </c>
      <c r="F50" s="338">
        <v>10000</v>
      </c>
      <c r="G50" s="272">
        <f>SUM(F50)</f>
        <v>10000</v>
      </c>
      <c r="H50" s="216"/>
      <c r="I50" s="281"/>
      <c r="J50" s="281"/>
      <c r="K50" s="281"/>
      <c r="L50" s="281"/>
      <c r="M50" s="281"/>
      <c r="N50" s="281"/>
    </row>
    <row r="51" spans="1:14" s="33" customFormat="1" ht="23.25" thickBot="1">
      <c r="A51" s="440">
        <v>38</v>
      </c>
      <c r="B51" s="267" t="s">
        <v>474</v>
      </c>
      <c r="C51" s="507"/>
      <c r="D51" s="367">
        <v>289</v>
      </c>
      <c r="E51" s="443">
        <v>42999</v>
      </c>
      <c r="F51" s="338">
        <v>10000</v>
      </c>
      <c r="G51" s="272">
        <f>SUM(F51)</f>
        <v>10000</v>
      </c>
      <c r="H51" s="93"/>
      <c r="I51" s="93"/>
      <c r="J51" s="93"/>
      <c r="K51" s="93"/>
      <c r="L51" s="93"/>
      <c r="M51" s="93"/>
      <c r="N51" s="93"/>
    </row>
    <row r="52" spans="1:14" s="154" customFormat="1" ht="12.75">
      <c r="A52" s="112">
        <v>39</v>
      </c>
      <c r="B52" s="113" t="s">
        <v>475</v>
      </c>
      <c r="C52" s="433"/>
      <c r="D52" s="118">
        <v>5481</v>
      </c>
      <c r="E52" s="429">
        <v>42999</v>
      </c>
      <c r="F52" s="287">
        <v>10000</v>
      </c>
      <c r="G52" s="91"/>
      <c r="H52" s="156"/>
      <c r="I52" s="156"/>
      <c r="J52" s="156"/>
      <c r="K52" s="156"/>
      <c r="L52" s="156"/>
      <c r="M52" s="156"/>
      <c r="N52" s="156"/>
    </row>
    <row r="53" spans="1:14" s="49" customFormat="1" ht="22.5">
      <c r="A53" s="26">
        <v>40</v>
      </c>
      <c r="B53" s="18" t="s">
        <v>476</v>
      </c>
      <c r="C53" s="54"/>
      <c r="D53" s="23">
        <v>3275</v>
      </c>
      <c r="E53" s="57">
        <v>43000</v>
      </c>
      <c r="F53" s="25">
        <v>10000</v>
      </c>
      <c r="G53" s="155"/>
      <c r="H53" s="150"/>
      <c r="I53" s="150"/>
      <c r="J53" s="150"/>
      <c r="K53" s="150"/>
      <c r="L53" s="150"/>
      <c r="M53" s="150"/>
      <c r="N53" s="150"/>
    </row>
    <row r="54" spans="1:14" s="177" customFormat="1" ht="12.75">
      <c r="A54" s="22">
        <v>41</v>
      </c>
      <c r="B54" s="18" t="s">
        <v>477</v>
      </c>
      <c r="C54" s="153"/>
      <c r="D54" s="147">
        <v>1796</v>
      </c>
      <c r="E54" s="148">
        <v>43000</v>
      </c>
      <c r="F54" s="149">
        <v>10000</v>
      </c>
      <c r="G54" s="150"/>
      <c r="H54" s="216"/>
      <c r="I54" s="216"/>
      <c r="J54" s="216"/>
      <c r="K54" s="216"/>
      <c r="L54" s="216"/>
      <c r="M54" s="216"/>
      <c r="N54" s="184"/>
    </row>
    <row r="55" spans="1:14" s="177" customFormat="1" ht="23.25" thickBot="1">
      <c r="A55" s="357">
        <v>42</v>
      </c>
      <c r="B55" s="290" t="s">
        <v>476</v>
      </c>
      <c r="C55" s="450"/>
      <c r="D55" s="451">
        <v>3274</v>
      </c>
      <c r="E55" s="452">
        <v>43000</v>
      </c>
      <c r="F55" s="277">
        <v>10000</v>
      </c>
      <c r="G55" s="477">
        <f>SUM(F52:F55)</f>
        <v>40000</v>
      </c>
      <c r="H55" s="210"/>
      <c r="I55" s="210"/>
      <c r="J55" s="184"/>
      <c r="K55" s="184"/>
      <c r="L55" s="184"/>
      <c r="M55" s="184"/>
      <c r="N55" s="184"/>
    </row>
    <row r="56" spans="1:14" s="177" customFormat="1" ht="23.25" thickBot="1">
      <c r="A56" s="266">
        <v>43</v>
      </c>
      <c r="B56" s="267" t="s">
        <v>478</v>
      </c>
      <c r="C56" s="628"/>
      <c r="D56" s="629">
        <v>2835</v>
      </c>
      <c r="E56" s="630">
        <v>43003</v>
      </c>
      <c r="F56" s="271">
        <v>10000</v>
      </c>
      <c r="G56" s="496">
        <f>SUM(F56)</f>
        <v>10000</v>
      </c>
      <c r="H56" s="210"/>
      <c r="I56" s="210"/>
      <c r="J56" s="184"/>
      <c r="K56" s="184"/>
      <c r="L56" s="184"/>
      <c r="M56" s="184"/>
      <c r="N56" s="184"/>
    </row>
    <row r="57" spans="1:14" s="177" customFormat="1" ht="12.75">
      <c r="A57" s="125">
        <v>44</v>
      </c>
      <c r="B57" s="273" t="s">
        <v>479</v>
      </c>
      <c r="C57" s="474"/>
      <c r="D57" s="475">
        <v>202</v>
      </c>
      <c r="E57" s="448">
        <v>43004</v>
      </c>
      <c r="F57" s="257">
        <v>10000</v>
      </c>
      <c r="G57" s="95"/>
      <c r="H57" s="210"/>
      <c r="I57" s="210"/>
      <c r="J57" s="184"/>
      <c r="K57" s="184"/>
      <c r="L57" s="184"/>
      <c r="M57" s="184"/>
      <c r="N57" s="184"/>
    </row>
    <row r="58" spans="1:14" s="177" customFormat="1" ht="13.5" thickBot="1">
      <c r="A58" s="258">
        <v>45</v>
      </c>
      <c r="B58" s="310" t="s">
        <v>480</v>
      </c>
      <c r="C58" s="450"/>
      <c r="D58" s="451">
        <v>81</v>
      </c>
      <c r="E58" s="452">
        <v>42996</v>
      </c>
      <c r="F58" s="453">
        <v>10000</v>
      </c>
      <c r="G58" s="477">
        <f>SUM(F57:F58)</f>
        <v>20000</v>
      </c>
      <c r="H58" s="210"/>
      <c r="I58" s="210"/>
      <c r="J58" s="184"/>
      <c r="K58" s="184"/>
      <c r="L58" s="184"/>
      <c r="M58" s="184"/>
      <c r="N58" s="184"/>
    </row>
    <row r="59" spans="1:14" ht="12.75">
      <c r="A59" s="125">
        <v>46</v>
      </c>
      <c r="B59" s="141" t="s">
        <v>70</v>
      </c>
      <c r="C59" s="299"/>
      <c r="D59" s="118">
        <v>166</v>
      </c>
      <c r="E59" s="429">
        <v>43006</v>
      </c>
      <c r="F59" s="287">
        <v>10000</v>
      </c>
      <c r="G59" s="73"/>
      <c r="H59" s="73"/>
      <c r="I59" s="73"/>
      <c r="J59" s="73"/>
      <c r="K59" s="73"/>
      <c r="L59" s="73"/>
      <c r="M59" s="73"/>
      <c r="N59" s="73"/>
    </row>
    <row r="60" spans="1:14" ht="12.75">
      <c r="A60" s="22">
        <v>47</v>
      </c>
      <c r="B60" s="18" t="s">
        <v>481</v>
      </c>
      <c r="C60" s="21"/>
      <c r="D60" s="29">
        <v>22462</v>
      </c>
      <c r="E60" s="47">
        <v>43006</v>
      </c>
      <c r="F60" s="31">
        <v>10000</v>
      </c>
      <c r="G60" s="73"/>
      <c r="H60" s="73"/>
      <c r="I60" s="73"/>
      <c r="J60" s="73"/>
      <c r="K60" s="73"/>
      <c r="L60" s="73"/>
      <c r="M60" s="73"/>
      <c r="N60" s="73"/>
    </row>
    <row r="61" spans="1:14" ht="13.5" thickBot="1">
      <c r="A61" s="357">
        <v>48</v>
      </c>
      <c r="B61" s="259" t="s">
        <v>189</v>
      </c>
      <c r="C61" s="300"/>
      <c r="D61" s="261">
        <v>1466</v>
      </c>
      <c r="E61" s="431">
        <v>43006</v>
      </c>
      <c r="F61" s="263">
        <v>10000</v>
      </c>
      <c r="G61" s="307">
        <f>SUM(F59:F61)</f>
        <v>30000</v>
      </c>
      <c r="H61" s="71"/>
      <c r="I61" s="71"/>
      <c r="J61" s="71"/>
      <c r="K61" s="71"/>
      <c r="L61" s="71"/>
      <c r="M61" s="71"/>
      <c r="N61" s="71"/>
    </row>
    <row r="62" spans="1:14" s="53" customFormat="1" ht="8.25">
      <c r="A62" s="631">
        <v>49</v>
      </c>
      <c r="B62" s="325"/>
      <c r="C62" s="365"/>
      <c r="D62" s="632"/>
      <c r="E62" s="633"/>
      <c r="F62" s="634"/>
      <c r="G62" s="89"/>
      <c r="H62" s="99"/>
      <c r="I62" s="99"/>
      <c r="J62" s="99"/>
      <c r="K62" s="99"/>
      <c r="L62" s="99"/>
      <c r="M62" s="99"/>
      <c r="N62" s="99"/>
    </row>
    <row r="63" spans="1:14" s="53" customFormat="1" ht="8.25">
      <c r="A63" s="110">
        <v>50</v>
      </c>
      <c r="B63" s="107"/>
      <c r="C63" s="52"/>
      <c r="D63" s="176"/>
      <c r="E63" s="117"/>
      <c r="F63" s="109"/>
      <c r="G63" s="89"/>
      <c r="H63" s="99"/>
      <c r="I63" s="99"/>
      <c r="J63" s="99"/>
      <c r="K63" s="99"/>
      <c r="L63" s="99"/>
      <c r="M63" s="99"/>
      <c r="N63" s="99"/>
    </row>
    <row r="64" spans="1:14" s="53" customFormat="1" ht="8.25">
      <c r="A64" s="110">
        <v>51</v>
      </c>
      <c r="B64" s="107"/>
      <c r="C64" s="52"/>
      <c r="D64" s="176"/>
      <c r="E64" s="117"/>
      <c r="F64" s="109"/>
      <c r="G64" s="89"/>
      <c r="H64" s="89"/>
      <c r="I64" s="89"/>
      <c r="J64" s="89"/>
      <c r="K64" s="89"/>
      <c r="L64" s="89"/>
      <c r="M64" s="99"/>
      <c r="N64" s="99"/>
    </row>
    <row r="65" spans="1:14" s="53" customFormat="1" ht="8.25">
      <c r="A65" s="110">
        <v>52</v>
      </c>
      <c r="B65" s="107"/>
      <c r="C65" s="52"/>
      <c r="D65" s="176"/>
      <c r="E65" s="117"/>
      <c r="F65" s="109"/>
      <c r="G65" s="111"/>
      <c r="H65" s="89"/>
      <c r="I65" s="89"/>
      <c r="J65" s="89"/>
      <c r="K65" s="89"/>
      <c r="L65" s="89"/>
      <c r="M65" s="99"/>
      <c r="N65" s="99"/>
    </row>
    <row r="66" spans="1:14" s="53" customFormat="1" ht="8.25">
      <c r="A66" s="110">
        <v>53</v>
      </c>
      <c r="B66" s="107"/>
      <c r="C66" s="52"/>
      <c r="D66" s="176"/>
      <c r="E66" s="117"/>
      <c r="F66" s="109"/>
      <c r="G66" s="111"/>
      <c r="H66" s="89"/>
      <c r="I66" s="89"/>
      <c r="J66" s="89"/>
      <c r="K66" s="89"/>
      <c r="L66" s="89"/>
      <c r="M66" s="99"/>
      <c r="N66" s="99"/>
    </row>
    <row r="67" spans="1:14" s="53" customFormat="1" ht="8.25">
      <c r="A67" s="110">
        <v>54</v>
      </c>
      <c r="B67" s="107"/>
      <c r="C67" s="52"/>
      <c r="D67" s="176"/>
      <c r="E67" s="117"/>
      <c r="F67" s="109"/>
      <c r="G67" s="89"/>
      <c r="H67" s="89"/>
      <c r="I67" s="89"/>
      <c r="J67" s="89"/>
      <c r="K67" s="89"/>
      <c r="L67" s="89"/>
      <c r="M67" s="99"/>
      <c r="N67" s="99"/>
    </row>
    <row r="68" spans="1:14" s="53" customFormat="1" ht="8.25">
      <c r="A68" s="110">
        <v>55</v>
      </c>
      <c r="B68" s="107"/>
      <c r="C68" s="52"/>
      <c r="D68" s="176"/>
      <c r="E68" s="117"/>
      <c r="F68" s="109"/>
      <c r="G68" s="111"/>
      <c r="H68" s="89"/>
      <c r="I68" s="89"/>
      <c r="J68" s="89"/>
      <c r="K68" s="89"/>
      <c r="L68" s="89"/>
      <c r="M68" s="99"/>
      <c r="N68" s="99"/>
    </row>
    <row r="69" spans="1:14" s="53" customFormat="1" ht="8.25">
      <c r="A69" s="110">
        <v>56</v>
      </c>
      <c r="B69" s="107"/>
      <c r="C69" s="52"/>
      <c r="D69" s="176"/>
      <c r="E69" s="117"/>
      <c r="F69" s="109"/>
      <c r="G69" s="89"/>
      <c r="H69" s="89"/>
      <c r="I69" s="89"/>
      <c r="J69" s="89"/>
      <c r="K69" s="89"/>
      <c r="L69" s="89"/>
      <c r="M69" s="99"/>
      <c r="N69" s="99"/>
    </row>
    <row r="70" spans="1:14" s="53" customFormat="1" ht="8.25">
      <c r="A70" s="110">
        <v>57</v>
      </c>
      <c r="B70" s="107"/>
      <c r="C70" s="52"/>
      <c r="D70" s="176"/>
      <c r="E70" s="117"/>
      <c r="F70" s="109"/>
      <c r="G70" s="89"/>
      <c r="H70" s="89"/>
      <c r="I70" s="89"/>
      <c r="J70" s="89"/>
      <c r="K70" s="89"/>
      <c r="L70" s="89"/>
      <c r="M70" s="99"/>
      <c r="N70" s="99"/>
    </row>
    <row r="71" spans="1:14" s="53" customFormat="1" ht="8.25">
      <c r="A71" s="110">
        <v>58</v>
      </c>
      <c r="B71" s="107"/>
      <c r="C71" s="52"/>
      <c r="D71" s="176"/>
      <c r="E71" s="117"/>
      <c r="F71" s="109"/>
      <c r="G71" s="89"/>
      <c r="H71" s="89"/>
      <c r="I71" s="89"/>
      <c r="J71" s="89"/>
      <c r="K71" s="89"/>
      <c r="L71" s="89"/>
      <c r="M71" s="99"/>
      <c r="N71" s="99"/>
    </row>
    <row r="72" spans="1:14" s="53" customFormat="1" ht="8.25">
      <c r="A72" s="110">
        <v>59</v>
      </c>
      <c r="B72" s="107"/>
      <c r="C72" s="52"/>
      <c r="D72" s="176"/>
      <c r="E72" s="117"/>
      <c r="F72" s="109"/>
      <c r="G72" s="111"/>
      <c r="H72" s="89"/>
      <c r="I72" s="89"/>
      <c r="J72" s="89"/>
      <c r="K72" s="89"/>
      <c r="L72" s="89"/>
      <c r="M72" s="99"/>
      <c r="N72" s="99"/>
    </row>
    <row r="73" spans="1:14" s="53" customFormat="1" ht="8.25">
      <c r="A73" s="110">
        <v>60</v>
      </c>
      <c r="B73" s="107"/>
      <c r="C73" s="52"/>
      <c r="D73" s="176"/>
      <c r="E73" s="117"/>
      <c r="F73" s="109"/>
      <c r="G73" s="89"/>
      <c r="H73" s="89"/>
      <c r="I73" s="89"/>
      <c r="J73" s="89"/>
      <c r="K73" s="89"/>
      <c r="L73" s="89"/>
      <c r="M73" s="99"/>
      <c r="N73" s="99"/>
    </row>
    <row r="74" spans="1:14" s="53" customFormat="1" ht="8.25">
      <c r="A74" s="110">
        <v>61</v>
      </c>
      <c r="B74" s="107"/>
      <c r="C74" s="52"/>
      <c r="D74" s="176"/>
      <c r="E74" s="117"/>
      <c r="F74" s="109"/>
      <c r="G74" s="111"/>
      <c r="H74" s="89"/>
      <c r="I74" s="89"/>
      <c r="J74" s="89"/>
      <c r="K74" s="89"/>
      <c r="L74" s="89"/>
      <c r="M74" s="99"/>
      <c r="N74" s="99"/>
    </row>
    <row r="75" spans="1:14" s="53" customFormat="1" ht="8.25">
      <c r="A75" s="110">
        <v>62</v>
      </c>
      <c r="B75" s="107"/>
      <c r="C75" s="52"/>
      <c r="D75" s="176"/>
      <c r="E75" s="117"/>
      <c r="F75" s="109"/>
      <c r="G75" s="89"/>
      <c r="H75" s="89"/>
      <c r="I75" s="89"/>
      <c r="J75" s="89"/>
      <c r="K75" s="89"/>
      <c r="L75" s="89"/>
      <c r="M75" s="99"/>
      <c r="N75" s="99"/>
    </row>
    <row r="76" spans="1:14" s="53" customFormat="1" ht="8.25">
      <c r="A76" s="110">
        <v>63</v>
      </c>
      <c r="B76" s="107"/>
      <c r="C76" s="52"/>
      <c r="D76" s="176"/>
      <c r="E76" s="117"/>
      <c r="F76" s="109"/>
      <c r="G76" s="89"/>
      <c r="H76" s="89"/>
      <c r="I76" s="89"/>
      <c r="J76" s="89"/>
      <c r="K76" s="89"/>
      <c r="L76" s="89"/>
      <c r="M76" s="99"/>
      <c r="N76" s="99"/>
    </row>
    <row r="77" spans="1:14" s="53" customFormat="1" ht="8.25">
      <c r="A77" s="110">
        <v>64</v>
      </c>
      <c r="B77" s="107"/>
      <c r="C77" s="52"/>
      <c r="D77" s="176"/>
      <c r="E77" s="117"/>
      <c r="F77" s="109"/>
      <c r="G77" s="89"/>
      <c r="H77" s="89"/>
      <c r="I77" s="89"/>
      <c r="J77" s="89"/>
      <c r="K77" s="89"/>
      <c r="L77" s="89"/>
      <c r="M77" s="99"/>
      <c r="N77" s="99"/>
    </row>
    <row r="78" spans="1:14" s="53" customFormat="1" ht="8.25">
      <c r="A78" s="110">
        <v>65</v>
      </c>
      <c r="B78" s="107"/>
      <c r="C78" s="52"/>
      <c r="D78" s="176"/>
      <c r="E78" s="117"/>
      <c r="F78" s="109"/>
      <c r="G78" s="111"/>
      <c r="H78" s="89"/>
      <c r="I78" s="89"/>
      <c r="J78" s="89"/>
      <c r="K78" s="89"/>
      <c r="L78" s="89"/>
      <c r="M78" s="99"/>
      <c r="N78" s="99"/>
    </row>
    <row r="79" spans="1:14" s="53" customFormat="1" ht="8.25">
      <c r="A79" s="110">
        <v>66</v>
      </c>
      <c r="B79" s="107"/>
      <c r="C79" s="52"/>
      <c r="D79" s="176"/>
      <c r="E79" s="117"/>
      <c r="F79" s="109"/>
      <c r="G79" s="89"/>
      <c r="H79" s="89"/>
      <c r="I79" s="89"/>
      <c r="J79" s="89"/>
      <c r="K79" s="89"/>
      <c r="L79" s="89"/>
      <c r="M79" s="99"/>
      <c r="N79" s="99"/>
    </row>
    <row r="80" spans="1:14" s="53" customFormat="1" ht="8.25">
      <c r="A80" s="110">
        <v>67</v>
      </c>
      <c r="B80" s="107"/>
      <c r="C80" s="52"/>
      <c r="D80" s="176"/>
      <c r="E80" s="117"/>
      <c r="F80" s="109"/>
      <c r="G80" s="111"/>
      <c r="H80" s="89"/>
      <c r="I80" s="89"/>
      <c r="J80" s="89"/>
      <c r="K80" s="89"/>
      <c r="L80" s="89"/>
      <c r="M80" s="99"/>
      <c r="N80" s="99"/>
    </row>
    <row r="81" spans="1:14" s="53" customFormat="1" ht="9">
      <c r="A81" s="110">
        <v>68</v>
      </c>
      <c r="B81" s="107"/>
      <c r="C81" s="52"/>
      <c r="D81" s="176"/>
      <c r="E81" s="117"/>
      <c r="F81" s="109"/>
      <c r="G81" s="111"/>
      <c r="H81" s="964"/>
      <c r="I81" s="964"/>
      <c r="J81" s="964"/>
      <c r="K81" s="964"/>
      <c r="L81" s="964"/>
      <c r="M81" s="99"/>
      <c r="N81" s="99"/>
    </row>
    <row r="82" spans="1:14" s="53" customFormat="1" ht="8.25">
      <c r="A82" s="110">
        <v>69</v>
      </c>
      <c r="B82" s="107"/>
      <c r="C82" s="52"/>
      <c r="D82" s="176"/>
      <c r="E82" s="117"/>
      <c r="F82" s="109"/>
      <c r="G82" s="89"/>
      <c r="H82" s="635"/>
      <c r="I82" s="635"/>
      <c r="J82" s="635"/>
      <c r="K82" s="635"/>
      <c r="L82" s="635"/>
      <c r="M82" s="99"/>
      <c r="N82" s="99"/>
    </row>
    <row r="83" spans="1:14" s="53" customFormat="1" ht="8.25">
      <c r="A83" s="110">
        <v>70</v>
      </c>
      <c r="B83" s="107"/>
      <c r="C83" s="52"/>
      <c r="D83" s="176"/>
      <c r="E83" s="117"/>
      <c r="F83" s="109"/>
      <c r="G83" s="89"/>
      <c r="H83" s="635"/>
      <c r="I83" s="635"/>
      <c r="J83" s="635"/>
      <c r="K83" s="635"/>
      <c r="L83" s="635"/>
      <c r="M83" s="89"/>
      <c r="N83" s="89"/>
    </row>
    <row r="84" spans="1:14" s="53" customFormat="1" ht="9">
      <c r="A84" s="110">
        <v>71</v>
      </c>
      <c r="B84" s="107"/>
      <c r="C84" s="52"/>
      <c r="D84" s="176"/>
      <c r="E84" s="117"/>
      <c r="F84" s="109"/>
      <c r="G84" s="89"/>
      <c r="H84" s="964"/>
      <c r="I84" s="964"/>
      <c r="J84" s="964"/>
      <c r="K84" s="964"/>
      <c r="L84" s="964"/>
      <c r="M84" s="964"/>
      <c r="N84" s="964"/>
    </row>
    <row r="85" spans="1:14" s="53" customFormat="1" ht="8.25">
      <c r="A85" s="110">
        <v>72</v>
      </c>
      <c r="B85" s="107"/>
      <c r="C85" s="52"/>
      <c r="D85" s="176"/>
      <c r="E85" s="117"/>
      <c r="F85" s="109"/>
      <c r="G85" s="89"/>
      <c r="H85" s="89"/>
      <c r="I85" s="89"/>
      <c r="J85" s="89"/>
      <c r="K85" s="89"/>
      <c r="L85" s="89"/>
      <c r="M85" s="89"/>
      <c r="N85" s="89"/>
    </row>
    <row r="86" spans="1:14" s="53" customFormat="1" ht="9">
      <c r="A86" s="110">
        <v>73</v>
      </c>
      <c r="B86" s="107"/>
      <c r="C86" s="636"/>
      <c r="D86" s="176"/>
      <c r="E86" s="117"/>
      <c r="F86" s="109"/>
      <c r="G86" s="111"/>
      <c r="H86" s="89"/>
      <c r="I86" s="89"/>
      <c r="J86" s="89"/>
      <c r="K86" s="89"/>
      <c r="L86" s="89"/>
      <c r="M86" s="89"/>
      <c r="N86" s="89"/>
    </row>
    <row r="87" spans="1:14" s="53" customFormat="1" ht="8.25">
      <c r="A87" s="110">
        <v>74</v>
      </c>
      <c r="B87" s="107"/>
      <c r="C87" s="52"/>
      <c r="D87" s="176"/>
      <c r="E87" s="117"/>
      <c r="F87" s="109"/>
      <c r="G87" s="89"/>
      <c r="H87" s="89"/>
      <c r="I87" s="89"/>
      <c r="J87" s="89"/>
      <c r="K87" s="89"/>
      <c r="L87" s="89"/>
      <c r="M87" s="89"/>
      <c r="N87" s="89"/>
    </row>
    <row r="88" spans="1:14" s="53" customFormat="1" ht="9">
      <c r="A88" s="110">
        <v>75</v>
      </c>
      <c r="B88" s="107"/>
      <c r="C88" s="637"/>
      <c r="D88" s="176"/>
      <c r="E88" s="117"/>
      <c r="F88" s="638"/>
      <c r="G88" s="111"/>
      <c r="H88" s="639"/>
      <c r="I88" s="963"/>
      <c r="J88" s="963"/>
      <c r="K88" s="963"/>
      <c r="L88" s="963"/>
      <c r="M88" s="89"/>
      <c r="N88" s="89"/>
    </row>
    <row r="89" spans="1:14" s="53" customFormat="1" ht="8.25">
      <c r="A89" s="110">
        <v>76</v>
      </c>
      <c r="B89" s="107"/>
      <c r="C89" s="52"/>
      <c r="D89" s="176"/>
      <c r="E89" s="117"/>
      <c r="F89" s="109"/>
      <c r="G89" s="89"/>
      <c r="H89" s="89"/>
      <c r="I89" s="89"/>
      <c r="J89" s="89"/>
      <c r="K89" s="89"/>
      <c r="L89" s="89"/>
      <c r="M89" s="89"/>
      <c r="N89" s="89"/>
    </row>
    <row r="90" spans="1:14" s="53" customFormat="1" ht="8.25">
      <c r="A90" s="110">
        <v>77</v>
      </c>
      <c r="B90" s="107"/>
      <c r="C90" s="52"/>
      <c r="D90" s="176"/>
      <c r="E90" s="117"/>
      <c r="F90" s="109"/>
      <c r="G90" s="89"/>
      <c r="H90" s="99"/>
      <c r="I90" s="99"/>
      <c r="J90" s="99"/>
      <c r="K90" s="99"/>
      <c r="L90" s="99"/>
      <c r="M90" s="99"/>
      <c r="N90" s="99"/>
    </row>
    <row r="91" spans="1:14" s="53" customFormat="1" ht="8.25">
      <c r="A91" s="110">
        <v>78</v>
      </c>
      <c r="B91" s="640"/>
      <c r="C91" s="52"/>
      <c r="D91" s="176"/>
      <c r="E91" s="117"/>
      <c r="F91" s="109"/>
      <c r="G91" s="89"/>
      <c r="H91" s="99"/>
      <c r="I91" s="99"/>
      <c r="J91" s="99"/>
      <c r="K91" s="99"/>
      <c r="L91" s="99"/>
      <c r="M91" s="99"/>
      <c r="N91" s="99"/>
    </row>
    <row r="92" spans="1:14" s="53" customFormat="1" ht="8.25">
      <c r="A92" s="110">
        <v>79</v>
      </c>
      <c r="B92" s="640"/>
      <c r="C92" s="52"/>
      <c r="D92" s="176"/>
      <c r="E92" s="117"/>
      <c r="F92" s="109"/>
      <c r="G92" s="89"/>
      <c r="H92" s="99"/>
      <c r="I92" s="99"/>
      <c r="J92" s="99"/>
      <c r="K92" s="99"/>
      <c r="L92" s="99"/>
      <c r="M92" s="99"/>
      <c r="N92" s="99"/>
    </row>
    <row r="93" spans="1:14" s="53" customFormat="1" ht="8.25">
      <c r="A93" s="110">
        <v>80</v>
      </c>
      <c r="B93" s="640"/>
      <c r="C93" s="52"/>
      <c r="D93" s="176"/>
      <c r="E93" s="117"/>
      <c r="F93" s="109"/>
      <c r="G93" s="89"/>
      <c r="H93" s="99"/>
      <c r="I93" s="99"/>
      <c r="J93" s="99"/>
      <c r="K93" s="99"/>
      <c r="L93" s="99"/>
      <c r="M93" s="99"/>
      <c r="N93" s="99"/>
    </row>
    <row r="94" spans="1:14" s="53" customFormat="1" ht="8.25">
      <c r="A94" s="110">
        <v>81</v>
      </c>
      <c r="B94" s="640"/>
      <c r="C94" s="52"/>
      <c r="D94" s="176"/>
      <c r="E94" s="117"/>
      <c r="F94" s="109"/>
      <c r="G94" s="111"/>
      <c r="H94" s="99"/>
      <c r="I94" s="99"/>
      <c r="J94" s="99"/>
      <c r="K94" s="99"/>
      <c r="L94" s="99"/>
      <c r="M94" s="99"/>
      <c r="N94" s="99"/>
    </row>
    <row r="95" spans="1:14" s="53" customFormat="1" ht="8.25">
      <c r="A95" s="110">
        <v>82</v>
      </c>
      <c r="B95" s="640"/>
      <c r="C95" s="52"/>
      <c r="D95" s="176"/>
      <c r="E95" s="117"/>
      <c r="F95" s="109"/>
      <c r="G95" s="89"/>
      <c r="H95" s="99"/>
      <c r="I95" s="99"/>
      <c r="J95" s="99"/>
      <c r="K95" s="99"/>
      <c r="L95" s="99"/>
      <c r="M95" s="99"/>
      <c r="N95" s="99"/>
    </row>
    <row r="96" spans="1:7" s="53" customFormat="1" ht="8.25">
      <c r="A96" s="110">
        <v>83</v>
      </c>
      <c r="B96" s="641"/>
      <c r="C96" s="52"/>
      <c r="D96" s="176"/>
      <c r="E96" s="117"/>
      <c r="F96" s="109"/>
      <c r="G96" s="89"/>
    </row>
    <row r="97" spans="1:7" ht="12.75">
      <c r="A97" s="67"/>
      <c r="B97" s="18"/>
      <c r="C97" s="87"/>
      <c r="D97" s="145"/>
      <c r="E97" s="72" t="s">
        <v>13</v>
      </c>
      <c r="F97" s="467">
        <f>SUM(F14:F96)</f>
        <v>770000</v>
      </c>
      <c r="G97" s="74"/>
    </row>
    <row r="98" spans="1:7" ht="12.75">
      <c r="A98" s="4"/>
      <c r="B98" s="18"/>
      <c r="C98" s="21"/>
      <c r="D98" s="145"/>
      <c r="E98" s="168" t="s">
        <v>12</v>
      </c>
      <c r="F98" s="124">
        <v>770000</v>
      </c>
      <c r="G98" s="105"/>
    </row>
    <row r="99" spans="1:7" ht="12.75">
      <c r="A99" s="4"/>
      <c r="B99" s="18"/>
      <c r="C99" s="102"/>
      <c r="D99" s="145"/>
      <c r="E99" s="103"/>
      <c r="F99" s="104"/>
      <c r="G99" s="73"/>
    </row>
    <row r="100" spans="1:7" ht="12.75">
      <c r="A100" s="7"/>
      <c r="D100" s="144"/>
      <c r="F100" s="11"/>
      <c r="G100" s="1"/>
    </row>
    <row r="101" spans="1:6" ht="12.75">
      <c r="A101" s="1"/>
      <c r="B101" s="8"/>
      <c r="D101" s="143"/>
      <c r="F101" s="11"/>
    </row>
    <row r="102" spans="1:6" ht="12.75">
      <c r="A102" s="5" t="s">
        <v>1</v>
      </c>
      <c r="D102" s="143"/>
      <c r="F102" s="11" t="s">
        <v>9</v>
      </c>
    </row>
    <row r="103" spans="1:6" ht="12.75">
      <c r="A103" s="1"/>
      <c r="B103" s="8"/>
      <c r="D103" s="143"/>
      <c r="F103" s="6"/>
    </row>
    <row r="104" spans="1:6" ht="12.75">
      <c r="A104" s="862" t="s">
        <v>16</v>
      </c>
      <c r="B104" s="862"/>
      <c r="C104" s="859" t="s">
        <v>17</v>
      </c>
      <c r="D104" s="859"/>
      <c r="E104" s="859"/>
      <c r="F104" s="859"/>
    </row>
    <row r="105" spans="1:6" ht="12.75">
      <c r="A105" s="115"/>
      <c r="B105" s="625"/>
      <c r="C105" s="859"/>
      <c r="D105" s="859"/>
      <c r="E105" s="859"/>
      <c r="F105" s="859"/>
    </row>
    <row r="106" spans="1:6" ht="12.75">
      <c r="A106" s="115"/>
      <c r="B106" s="625"/>
      <c r="C106" s="859"/>
      <c r="D106" s="859"/>
      <c r="E106" s="859"/>
      <c r="F106" s="859"/>
    </row>
  </sheetData>
  <sheetProtection/>
  <mergeCells count="16">
    <mergeCell ref="H81:L81"/>
    <mergeCell ref="I88:L88"/>
    <mergeCell ref="C104:F106"/>
    <mergeCell ref="A104:B104"/>
    <mergeCell ref="H84:N84"/>
    <mergeCell ref="E10:F12"/>
    <mergeCell ref="B6:E6"/>
    <mergeCell ref="B5:E5"/>
    <mergeCell ref="A9:A13"/>
    <mergeCell ref="B9:B13"/>
    <mergeCell ref="C9:C13"/>
    <mergeCell ref="D9:D13"/>
    <mergeCell ref="E1:F1"/>
    <mergeCell ref="D2:F2"/>
    <mergeCell ref="D3:F3"/>
    <mergeCell ref="E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2016-11-29T13:22:00Z</cp:lastPrinted>
  <dcterms:created xsi:type="dcterms:W3CDTF">2005-01-14T07:40:11Z</dcterms:created>
  <dcterms:modified xsi:type="dcterms:W3CDTF">2019-06-13T06:10:35Z</dcterms:modified>
  <cp:category/>
  <cp:version/>
  <cp:contentType/>
  <cp:contentStatus/>
</cp:coreProperties>
</file>