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5180" windowHeight="7935" tabRatio="998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<sst xmlns="http://schemas.openxmlformats.org/spreadsheetml/2006/main" count="2682" uniqueCount="1887">
  <si>
    <t>Московская область, г. Долгопрудный</t>
  </si>
  <si>
    <t>ООО "ПК Геосфера"</t>
  </si>
  <si>
    <t xml:space="preserve">Люберецкий р-н </t>
  </si>
  <si>
    <t>ООО "БРАЕР II"</t>
  </si>
  <si>
    <t xml:space="preserve">ОАО "Мотель Варшавский" </t>
  </si>
  <si>
    <t xml:space="preserve">МУП"РАЙВОДОКАНАЛ" </t>
  </si>
  <si>
    <t xml:space="preserve">Костромская область Солигаличский муниципальный район </t>
  </si>
  <si>
    <t>ЗАО "УМЦ "Голицыно"</t>
  </si>
  <si>
    <t xml:space="preserve">Московская область, Одинцовский район </t>
  </si>
  <si>
    <t>ООО "Братья Чебурашкины"</t>
  </si>
  <si>
    <t>ув. 23 от 19.03.2015</t>
  </si>
  <si>
    <t>ПАО "Мостотрест"</t>
  </si>
  <si>
    <t xml:space="preserve">Белгородская область,Белгородский район </t>
  </si>
  <si>
    <t>ИП МОЖАЕВ ВЛАДИМИР ВЛАДИМИРОВИЧ (ИП)</t>
  </si>
  <si>
    <t>Московская обл. Мытищинский р</t>
  </si>
  <si>
    <t>МУП "Служба единого заказчика ЖКХ"</t>
  </si>
  <si>
    <t>Черноголовка, МО</t>
  </si>
  <si>
    <t>ООО "Атлант"</t>
  </si>
  <si>
    <t>ООО "Агуна-Молоко"</t>
  </si>
  <si>
    <t>Московская область,г. Дмитров</t>
  </si>
  <si>
    <t>ЗАО Приосколье</t>
  </si>
  <si>
    <t>Белгородская обл., Волоконовский  р-н</t>
  </si>
  <si>
    <t>Участок Ново-Котельни ковский Люберецкого месторождения  Московской области</t>
  </si>
  <si>
    <t>АО "Птицефабрика Верхневолжская"</t>
  </si>
  <si>
    <t>г.ТВЕРЬ</t>
  </si>
  <si>
    <t>ИП ГКФХ Горский Степан Севастьянович</t>
  </si>
  <si>
    <t>Андреапольского района Тверской области</t>
  </si>
  <si>
    <t>БЕЙО РУС ПРОПЕРТИ ООО</t>
  </si>
  <si>
    <t>Московская область, Ленинский район</t>
  </si>
  <si>
    <t>МУП Брасовского района "Брасововодоканал"</t>
  </si>
  <si>
    <t>Брасовского района Брянской области</t>
  </si>
  <si>
    <t>г. Москва</t>
  </si>
  <si>
    <t>ФКУ "ГУ АЗ Минфина России"</t>
  </si>
  <si>
    <t>Московская обл, Мытищинский р-н</t>
  </si>
  <si>
    <t>ООО "Лесная Сказка"</t>
  </si>
  <si>
    <t xml:space="preserve">Пушкинский район </t>
  </si>
  <si>
    <t xml:space="preserve">ИП Гончаров Дмитрий Викторович </t>
  </si>
  <si>
    <t>Тверская область</t>
  </si>
  <si>
    <t>ЗАО "Киржачский молочный завод"</t>
  </si>
  <si>
    <t>Владимирская обл., г.Киржач</t>
  </si>
  <si>
    <t xml:space="preserve">ОАО "Комбинат КМАруда" </t>
  </si>
  <si>
    <t>Белгородская область, г.Губкин</t>
  </si>
  <si>
    <t>ОАО ЖКХ "Наро-Осановское"</t>
  </si>
  <si>
    <t>Одинцовский район</t>
  </si>
  <si>
    <t>ДНП "ШАМБАЛА"</t>
  </si>
  <si>
    <t>Истринский р-н</t>
  </si>
  <si>
    <t xml:space="preserve">Воловский р-н </t>
  </si>
  <si>
    <t>Открытое акционерное общество "Ремонтно-эксплуатационное предприятие "Немчиновка"</t>
  </si>
  <si>
    <t>ДНТ "Зеленые дали"</t>
  </si>
  <si>
    <t>Московская обл., Дмитровский р-н, коттеджный посёлок "Зелёные дали" вблизи с. Семёновское</t>
  </si>
  <si>
    <t>МУП "Приволжское ТЭП"</t>
  </si>
  <si>
    <t>г. Плес</t>
  </si>
  <si>
    <t xml:space="preserve">Московская обл. г.Подольск ВЗУ "Залинейный" </t>
  </si>
  <si>
    <t>Московская область Одинцовский р-н</t>
  </si>
  <si>
    <t xml:space="preserve"> 22.07.2015 </t>
  </si>
  <si>
    <t>ООО "Профсервис"</t>
  </si>
  <si>
    <t>ООО "РУДО-АКВА" ФИЛИАЛ "ЛАКИНСКИЙ ПИВЗАВОД"</t>
  </si>
  <si>
    <t>Владимирской обл, Собинского р-на</t>
  </si>
  <si>
    <t>ОАО "ПТПС"</t>
  </si>
  <si>
    <t>Московская область, Красногорский р-н, пос. Нахабино</t>
  </si>
  <si>
    <t>46709000, Воронежская обл.</t>
  </si>
  <si>
    <t xml:space="preserve">Общество с ограниченной ответственностью"Иппо" </t>
  </si>
  <si>
    <t>ув. 74 от 22.07.2015</t>
  </si>
  <si>
    <t xml:space="preserve">Московская область Люберецкий р-он </t>
  </si>
  <si>
    <t xml:space="preserve"> 02.07.2015 </t>
  </si>
  <si>
    <t>за предоставление лицензии на добычу подземных вод ООО  "Нарпромразвитие" Наро-Фоминский район МО</t>
  </si>
  <si>
    <t>ООО "Великодворский перерабатывающий комбинат"</t>
  </si>
  <si>
    <t>АО "ЗемПроектСтрой"</t>
  </si>
  <si>
    <t xml:space="preserve">СНТ "Солнечный" </t>
  </si>
  <si>
    <t xml:space="preserve">г. Москва поселение Марушкинское деревня Давыдково </t>
  </si>
  <si>
    <t xml:space="preserve">ПАО "ЩЗ "КВОиТ" </t>
  </si>
  <si>
    <t>г.ТУЛА</t>
  </si>
  <si>
    <t xml:space="preserve"> 17.08.2015 </t>
  </si>
  <si>
    <t>АО "Промышленный парк Одинцово-1"</t>
  </si>
  <si>
    <t>Московская обл.,  Одинцовский р-н</t>
  </si>
  <si>
    <t>ОАО "Мосгипротранс"</t>
  </si>
  <si>
    <t>ув. 80 от 17.08.2015</t>
  </si>
  <si>
    <t>ув. 79 от 17.08.2015</t>
  </si>
  <si>
    <t xml:space="preserve">Публичное акционерное общество "Тамбовский завод "Электроприбор" </t>
  </si>
  <si>
    <t>ув. 62 от 02.07.2015</t>
  </si>
  <si>
    <t>ув. 61 от 02.07.2015</t>
  </si>
  <si>
    <t xml:space="preserve"> 02.06.2015 </t>
  </si>
  <si>
    <t xml:space="preserve">ОАО "ЖОЗ" </t>
  </si>
  <si>
    <t>Воронежская обл, Кантемировский р-н-,-участок Шевченковский</t>
  </si>
  <si>
    <t>Белгородская область, Старооскольский р-он, с.Хорошилово, СК "Оскольский бекон 3"</t>
  </si>
  <si>
    <t>ООО "ЭЛЕМАШ-ТЭК"</t>
  </si>
  <si>
    <t>г.Электросталь. Московская обл.</t>
  </si>
  <si>
    <t>ООО "СМПК"</t>
  </si>
  <si>
    <t>Рязанская обл. Скопинский р-он</t>
  </si>
  <si>
    <t>Липецкая обл, Хлевенский район</t>
  </si>
  <si>
    <t>ООО "Птицефабрика "Элинар-Бройлер"</t>
  </si>
  <si>
    <t>Наро-Фоминского района, Московской обл</t>
  </si>
  <si>
    <t>ООО "Контейнекс-Монолит"</t>
  </si>
  <si>
    <t>Владимирская область ,Ковровский район</t>
  </si>
  <si>
    <t xml:space="preserve">ЗАО СХП Мокрое </t>
  </si>
  <si>
    <t>ООО "Луховицкий аэрозольный завод"</t>
  </si>
  <si>
    <t>МО г. Луховицы</t>
  </si>
  <si>
    <t>ООО "Фельс Известь"</t>
  </si>
  <si>
    <t>ОАО "Универсал" Одинцовского района МО</t>
  </si>
  <si>
    <t>Муниципальное унитарное предприятие "Водоканал"</t>
  </si>
  <si>
    <t xml:space="preserve">Смоленская обл.Сафоновский р-н, г.Сафоново </t>
  </si>
  <si>
    <t>ИП Исрефиловой Оксаны Валерьевны г.Москва п.Московский, вблизи д.Лапшинка</t>
  </si>
  <si>
    <t>ЗАО "КВАРЦИТ"</t>
  </si>
  <si>
    <t>Московская область, Воскресенский район</t>
  </si>
  <si>
    <t>Калужская область Перемышльский район</t>
  </si>
  <si>
    <t>М.о.</t>
  </si>
  <si>
    <t xml:space="preserve">ЗАО "Гагаринконсервмолоко" </t>
  </si>
  <si>
    <t>Смоленская обл., Гагаринский район</t>
  </si>
  <si>
    <t xml:space="preserve">ООО "АГРОЭКО-ВОРОНЕЖ" </t>
  </si>
  <si>
    <t>ув. 55 от 25.06.2015</t>
  </si>
  <si>
    <t>ув. 58 от 25.06.2015</t>
  </si>
  <si>
    <t>ув. 57 от 25.06.2015</t>
  </si>
  <si>
    <t>ув. 56 от 25.06.2015</t>
  </si>
  <si>
    <t>ув. 53 от 25.06.2015</t>
  </si>
  <si>
    <t>ув. 54 от 25.06.2015</t>
  </si>
  <si>
    <t>ФГУП Эксперименталь ное Хозяйство "Кленово-Чегодаево"</t>
  </si>
  <si>
    <t>Липецкая обл. Лебедянский р-н</t>
  </si>
  <si>
    <t>Московская дирекция по тепловодоснабжению</t>
  </si>
  <si>
    <t>водозабору г.Домодедово,  мкрн.Барыбино, ул.Южная Московской области</t>
  </si>
  <si>
    <t xml:space="preserve">ООО "Детчинский деревообрабатывающий комбинат" </t>
  </si>
  <si>
    <t xml:space="preserve">МП "Водоканал" </t>
  </si>
  <si>
    <t>Вашутинский в/з Калужской обл.</t>
  </si>
  <si>
    <t>Самсоновский в/з Калужской обл.</t>
  </si>
  <si>
    <t>МО, Ступинский р-н, д. Образцово, ООО "ГАЗ"</t>
  </si>
  <si>
    <t>МУП "Водоканал" г.Подольска</t>
  </si>
  <si>
    <t>Калужская область, Малоярославецкий район</t>
  </si>
  <si>
    <t>ЗАО "ТАНДЕР"</t>
  </si>
  <si>
    <t>Леонов Роман Васильевич</t>
  </si>
  <si>
    <t xml:space="preserve">     по Центрнедра  за декабрь 2015 года</t>
  </si>
  <si>
    <t xml:space="preserve">     по Центрнедра  за январь 2015 года</t>
  </si>
  <si>
    <t xml:space="preserve">     по Центрнедра  за ноябрь 2015 года</t>
  </si>
  <si>
    <t xml:space="preserve">     по Центрнедра  за февраль 2015 года</t>
  </si>
  <si>
    <t xml:space="preserve">     по Центрнедра  за март 2015 года</t>
  </si>
  <si>
    <t xml:space="preserve">     по Центрнедра  за апрель 2015 года</t>
  </si>
  <si>
    <t xml:space="preserve">     по Центрнедра  за май 2015 года</t>
  </si>
  <si>
    <t xml:space="preserve">     по Центрнедра  за июнь 2015 года</t>
  </si>
  <si>
    <t xml:space="preserve">     по Центрнедра  за июль 2015 года</t>
  </si>
  <si>
    <t xml:space="preserve">     по Центрнедра  за август 2015 года</t>
  </si>
  <si>
    <t xml:space="preserve">     по Центрнедра  за сентябрь 2015 года</t>
  </si>
  <si>
    <t xml:space="preserve">     по Центрнедра  за октябрь 2015 года</t>
  </si>
  <si>
    <t>Приложение 8</t>
  </si>
  <si>
    <t xml:space="preserve">            Сведения о поступлении государственной пошлины </t>
  </si>
  <si>
    <t>код   049 1 08 07081 01 0000 110</t>
  </si>
  <si>
    <t>По подвиду 0300:</t>
  </si>
  <si>
    <t>По подвиду 0500:</t>
  </si>
  <si>
    <t>По подвиду 0700:</t>
  </si>
  <si>
    <t>По подвиду 0800:</t>
  </si>
  <si>
    <t>Акционерное общество "ЛИПЕЦКАЯ ГОРОДСКАЯ ЭНЕРГЕТИЧЕСКАЯ КОМПАНИЯ"</t>
  </si>
  <si>
    <t>водозабор "Матырский-2", с. Казинка, Грязинский район, Липецкая область</t>
  </si>
  <si>
    <t>БОГАТИКОВА МАРИНА НИКОЛАЕВНА</t>
  </si>
  <si>
    <t>МО ВОСКРЕСЕНСК</t>
  </si>
  <si>
    <t>ООО "Брик-керамика"</t>
  </si>
  <si>
    <t>з/в № 113 от 20.08.2015</t>
  </si>
  <si>
    <t>г. Щербинка, Новомосковского АО г. Москвы</t>
  </si>
  <si>
    <t>УТМ АО "ТРАНСИНЖСТРОЙ"</t>
  </si>
  <si>
    <t>МО,г.Одинцово</t>
  </si>
  <si>
    <t>Государственная пошлина за совершение дейст-вий,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</si>
  <si>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r>
      <t>от "</t>
    </r>
    <r>
      <rPr>
        <u val="single"/>
        <sz val="10"/>
        <rFont val="Arial Cyr"/>
        <family val="0"/>
      </rPr>
      <t xml:space="preserve"> 17</t>
    </r>
    <r>
      <rPr>
        <sz val="10"/>
        <rFont val="Arial Cyr"/>
        <family val="0"/>
      </rPr>
      <t xml:space="preserve"> " </t>
    </r>
    <r>
      <rPr>
        <u val="single"/>
        <sz val="10"/>
        <rFont val="Arial Cyr"/>
        <family val="0"/>
      </rPr>
      <t>12.   2013</t>
    </r>
    <r>
      <rPr>
        <sz val="10"/>
        <rFont val="Arial Cyr"/>
        <family val="0"/>
      </rPr>
      <t xml:space="preserve">  № </t>
    </r>
    <r>
      <rPr>
        <u val="single"/>
        <sz val="10"/>
        <rFont val="Arial Cyr"/>
        <family val="0"/>
      </rPr>
      <t>1083</t>
    </r>
  </si>
  <si>
    <t>Наименование участка недр</t>
  </si>
  <si>
    <t>№ п/п</t>
  </si>
  <si>
    <t xml:space="preserve">ООО "Вита-клиника" </t>
  </si>
  <si>
    <t>Липецкая область, г.Липецк участок "Медицинский"</t>
  </si>
  <si>
    <t>Общество с ограниченной ответственностью "Коронелла"</t>
  </si>
  <si>
    <t xml:space="preserve">с.п. Ильинское-Усово Красногорский район Московской области </t>
  </si>
  <si>
    <t>ст. Внуково. , 45317000</t>
  </si>
  <si>
    <t>в 2,4 км. северо-западнее д. Рогачево Раменского р-на Московской обл.</t>
  </si>
  <si>
    <t xml:space="preserve"> 03.08.2015 </t>
  </si>
  <si>
    <t>ОАО "Прогресс"</t>
  </si>
  <si>
    <t>Московская область, г. Рошаль</t>
  </si>
  <si>
    <t xml:space="preserve"> 03.08.2015</t>
  </si>
  <si>
    <t>Смоленская область, Починковский район</t>
  </si>
  <si>
    <t>ООО "БиКо"</t>
  </si>
  <si>
    <t>з/в № 101 от 31.07.2015</t>
  </si>
  <si>
    <t>Общество с ограниченной ответственностью "ТЛК КРЕКШИНО"</t>
  </si>
  <si>
    <t>АО "А101 ДЕВЕЛОПМЕНТ"</t>
  </si>
  <si>
    <t xml:space="preserve">р.п.Новоивановское Одинцовского р-на М.О.  </t>
  </si>
  <si>
    <t>МУНИЦИПАЛЬНОЕ УНИТАРНОЕ ПРЕДПРИЯТИЕ "ВОДОПРОВОДНО-КАНАЛИЗАЦИОННОЕ ХОЗЯЙСТВО" МУНИЦИПАЛЬНОГО ОБРАЗОВАНИЯ-ГОРОД АЛЕКСИН И АЛЕКСИНСКИЙ РАЙОН ТУЛЬСКОЙ ОБЛАСТИ</t>
  </si>
  <si>
    <t>Тульская область, Алексинский р-н</t>
  </si>
  <si>
    <t>ООО "Птицефабрика в Белоусово"</t>
  </si>
  <si>
    <t>ЛИТВИНОВ ВИТАЛИЙ ГЕОРГИЕВИЧ</t>
  </si>
  <si>
    <t>КАРАЧЕВСКИЙ Р-Н Д КРАСНАЯ ПОЛЯНА</t>
  </si>
  <si>
    <t xml:space="preserve">ЗАО "К-СТС" </t>
  </si>
  <si>
    <t>СОВЕТСКОМ РАЙОНЕ  Г. БРЯНСКА</t>
  </si>
  <si>
    <t>ОАО Пластик</t>
  </si>
  <si>
    <t>Общество с ограниченной ответственностью "Промэковод"</t>
  </si>
  <si>
    <t>Московская обл.,Ленинский муниципальный район,г.п.Видное</t>
  </si>
  <si>
    <t>РЦ Дмитров</t>
  </si>
  <si>
    <t>АО "ГУОВ"</t>
  </si>
  <si>
    <t>ООО УК "Полянка"</t>
  </si>
  <si>
    <t xml:space="preserve"> 24.07.2015 </t>
  </si>
  <si>
    <t>УФК по Воронежской области (Отдел №16 УФК по Воронежской области ФГКУ комбинат "Опытный" Росрезерва л/с 03311669860)</t>
  </si>
  <si>
    <t>г. Москва, САО</t>
  </si>
  <si>
    <t>г.Москва, 46000000</t>
  </si>
  <si>
    <t>ООО "ПрофСтрой"</t>
  </si>
  <si>
    <t>Твер.обл, Лихославльский р-н</t>
  </si>
  <si>
    <r>
      <t>1401</t>
    </r>
    <r>
      <rPr>
        <sz val="10"/>
        <color indexed="8"/>
        <rFont val="Times New Roman"/>
        <family val="1"/>
      </rPr>
      <t> </t>
    </r>
  </si>
  <si>
    <t>ООО "СтайлЛюкс"</t>
  </si>
  <si>
    <t>МО, Люберецкий район, г.Люберцы, 23 км. Новорязанского шоссе(правая сторона)</t>
  </si>
  <si>
    <t>Закрытое Акционерное Общество "Рахмановский шелковый комбинат"</t>
  </si>
  <si>
    <t>на возврат</t>
  </si>
  <si>
    <t xml:space="preserve">ООО "Водоканал" </t>
  </si>
  <si>
    <t xml:space="preserve">ООО МПФ "Союзпак"  </t>
  </si>
  <si>
    <t>НМУП "СКС"</t>
  </si>
  <si>
    <t>Тульская область Новомосковский район</t>
  </si>
  <si>
    <t>УФК по Липецкой области (Управление финансов Липецкой области (ОБУ  "УКС Липецкой области"л/с 20071000030)</t>
  </si>
  <si>
    <t>Липецкая область, Задонский район, участок недр "Верхнеказаченский"</t>
  </si>
  <si>
    <t xml:space="preserve">ТСЖ ТСЖ " Ново-Отрадное" </t>
  </si>
  <si>
    <t>Брянская область.Брянский район с.Отрадное</t>
  </si>
  <si>
    <t>Свиноводческий комплекс Оскольский Бекон 2 Белгородская область Старооскольский район с.Роговатое</t>
  </si>
  <si>
    <t>ОАО "Ивановский бройлер"</t>
  </si>
  <si>
    <t>Автономная некоммерческая организация "Аналитический центр при Правительстве Российской Федерации"</t>
  </si>
  <si>
    <t xml:space="preserve"> 26.08.2015 </t>
  </si>
  <si>
    <t>ОАО "Химкинский водоканал"</t>
  </si>
  <si>
    <t>г.Химки МО</t>
  </si>
  <si>
    <t>п.Марушкинское,поселок совхоза Крекшино</t>
  </si>
  <si>
    <t xml:space="preserve">ООО Ордена Ленина племзавод "Новая жизнь" им. И.М. Семенова </t>
  </si>
  <si>
    <t>ООО "МОСФАРМ"</t>
  </si>
  <si>
    <t>Моск. область, Сергиево-Посадский р-н, п.Богородское</t>
  </si>
  <si>
    <t>ООО "Логика" г.Москва г.Зеленоград</t>
  </si>
  <si>
    <t>ООО "Cелекционный центр аквакультуры"</t>
  </si>
  <si>
    <t xml:space="preserve">Калужская область Износковский р-н, д Гамзюки </t>
  </si>
  <si>
    <t>ФГУП "ТТЦ "Останкино"</t>
  </si>
  <si>
    <t>ДНП "Лесной пейзаж"</t>
  </si>
  <si>
    <t>вблизи д.Шахово поселения Краснопахорское г.Москвы</t>
  </si>
  <si>
    <t>ООО "Ингеолком+"</t>
  </si>
  <si>
    <t>з/в №142                                    от 27.11.15</t>
  </si>
  <si>
    <t>по п/п 240 от 30.10.2015</t>
  </si>
  <si>
    <t xml:space="preserve">ООО "Индустриальный парк "Ворсино" </t>
  </si>
  <si>
    <t>южная окраина д. Ивакино Боровского района Калужской области</t>
  </si>
  <si>
    <t>ООО "ЛиагРо"</t>
  </si>
  <si>
    <t>сумма не верна</t>
  </si>
  <si>
    <t>ООО "Энергия Плюс"</t>
  </si>
  <si>
    <t>ВЗУ мкр. Виш.Дачи</t>
  </si>
  <si>
    <t>ООО фирма "Мечта"</t>
  </si>
  <si>
    <t>Тверская область Зубцовский район месторождение Яйково</t>
  </si>
  <si>
    <t>ФГУП "Центральный аэрогидродинамический институт имени профессора Н.Е. Жуковского"</t>
  </si>
  <si>
    <t>Володарское</t>
  </si>
  <si>
    <t>379</t>
  </si>
  <si>
    <t>Федеральное казенное предприятие "Алексинский химический комбинат"</t>
  </si>
  <si>
    <t>Тульская обл. Алексинский район</t>
  </si>
  <si>
    <t>519</t>
  </si>
  <si>
    <t>ФГБНУ ВНИИССОК</t>
  </si>
  <si>
    <t>812</t>
  </si>
  <si>
    <t>ООО "Феникс"</t>
  </si>
  <si>
    <t>Ступинский район</t>
  </si>
  <si>
    <t>108</t>
  </si>
  <si>
    <t>ООО РусЭкоСтрой</t>
  </si>
  <si>
    <t>53</t>
  </si>
  <si>
    <t xml:space="preserve">Филиал "Ивановский "ОАО "Волжская ТГК" </t>
  </si>
  <si>
    <t>г.Иваново</t>
  </si>
  <si>
    <t>62</t>
  </si>
  <si>
    <t>Архтпцева Мария Вячеславовна</t>
  </si>
  <si>
    <t>84</t>
  </si>
  <si>
    <t>429</t>
  </si>
  <si>
    <t xml:space="preserve">ОАО ЛЮБИМХЛЕБ </t>
  </si>
  <si>
    <t>277</t>
  </si>
  <si>
    <t>Москва, пос. Краснопахорское</t>
  </si>
  <si>
    <t>204</t>
  </si>
  <si>
    <t>ООО "КВАРЦГРУПП"</t>
  </si>
  <si>
    <t>ув. 29 от 10.04.2015</t>
  </si>
  <si>
    <t>ОАО "Льговский молочно-консервный комбинат</t>
  </si>
  <si>
    <t>514</t>
  </si>
  <si>
    <t>ув. 32 от 10.04.2015</t>
  </si>
  <si>
    <t xml:space="preserve">ООО "ЧЭК" </t>
  </si>
  <si>
    <t>33</t>
  </si>
  <si>
    <t>ООО "АЗС Ремстрой"</t>
  </si>
  <si>
    <t>Моск. Обл.,Каширский район</t>
  </si>
  <si>
    <t>70</t>
  </si>
  <si>
    <t>ООО "Производственная компания"Строительная индустрия"</t>
  </si>
  <si>
    <t>Тульская область, Дубенский район</t>
  </si>
  <si>
    <t>121</t>
  </si>
  <si>
    <t>Федеральное государственное унитарное предприятие "Новосильское"</t>
  </si>
  <si>
    <t>Орловской области Новосильский район</t>
  </si>
  <si>
    <t>104</t>
  </si>
  <si>
    <t>ООО "КОНСТАЙЛ"</t>
  </si>
  <si>
    <t>Ленинский округ города Калуги</t>
  </si>
  <si>
    <t>559</t>
  </si>
  <si>
    <t xml:space="preserve">Солнечногорского района </t>
  </si>
  <si>
    <t>34</t>
  </si>
  <si>
    <t xml:space="preserve">ООО "МПО" </t>
  </si>
  <si>
    <t xml:space="preserve">Воронежская область Грибановский район </t>
  </si>
  <si>
    <t>28</t>
  </si>
  <si>
    <t>ООО "Родина"</t>
  </si>
  <si>
    <t>*+7500,00</t>
  </si>
  <si>
    <t>в феврале (-7500,00)</t>
  </si>
  <si>
    <t>в июле (*+750,00)</t>
  </si>
  <si>
    <t>*-750,00</t>
  </si>
  <si>
    <t>*(+750,0)</t>
  </si>
  <si>
    <t>в августе (*-750,00)</t>
  </si>
  <si>
    <t>в ноябре (*+7500,00)</t>
  </si>
  <si>
    <t>Воронежская область, Семилукский р-н</t>
  </si>
  <si>
    <t>42</t>
  </si>
  <si>
    <t>ООО "СтартСК"</t>
  </si>
  <si>
    <t>Наро-Фоминский р-он</t>
  </si>
  <si>
    <t>30</t>
  </si>
  <si>
    <t>ЗАО "ГИДЭК"</t>
  </si>
  <si>
    <t>985</t>
  </si>
  <si>
    <t>на возврат 09.03.2016, вх. №791</t>
  </si>
  <si>
    <t>г.Москва, ТиНАО, Роговское поселение, д. Кресты ДОЛ "Соколенок"</t>
  </si>
  <si>
    <t>Областное государственное автономное  учреждение здравоохранения " Санаторий Красиво"</t>
  </si>
  <si>
    <t>Белгородская обл., Борисовский р-н</t>
  </si>
  <si>
    <t xml:space="preserve">ООО "МГК "Световые Технологии" </t>
  </si>
  <si>
    <t>Рязанская область</t>
  </si>
  <si>
    <t>ДНТ "Жучки-2"</t>
  </si>
  <si>
    <t>Сергиево-Посадский м.р.</t>
  </si>
  <si>
    <t>МУП Вязниковского района "Коммунальные системы"</t>
  </si>
  <si>
    <t>Владимирская область, Вязниковский район</t>
  </si>
  <si>
    <t>СНТ "ВЕРХОВЬЕ"</t>
  </si>
  <si>
    <t>Курская область, Курский р-н</t>
  </si>
  <si>
    <t xml:space="preserve">Паршков Илья Михайлович </t>
  </si>
  <si>
    <t>Владимирская обл. Петушинский р-н</t>
  </si>
  <si>
    <t xml:space="preserve">ОАО "КОВРОВСКОЕ КАРЬЕРОУПРАВЛЕНИЕ" </t>
  </si>
  <si>
    <t>Владимирская область Ковровский р-он п.Мелехово</t>
  </si>
  <si>
    <t xml:space="preserve">ФИЛИАЛ Филиал ООО Саф-Нева </t>
  </si>
  <si>
    <t>Москва</t>
  </si>
  <si>
    <t>Государственное  предприятие Калужской  области  "Калугаоблводоканал"</t>
  </si>
  <si>
    <t>д. Большие Козлы Перемышльского райна</t>
  </si>
  <si>
    <t>НП "ЖУКОВКА XXI"</t>
  </si>
  <si>
    <t>Одинцовский р-н</t>
  </si>
  <si>
    <t>ООО "СКНИГА ПАРК"</t>
  </si>
  <si>
    <t>Тульская область, Заокский район</t>
  </si>
  <si>
    <t>ООО "Виньковское"</t>
  </si>
  <si>
    <t>Калужская область Ферзиковский р-н</t>
  </si>
  <si>
    <t>д. Заболотье Перемышльского райна</t>
  </si>
  <si>
    <t>ООО "УК СДС"</t>
  </si>
  <si>
    <t>д. Хотисино Перемышльского райна</t>
  </si>
  <si>
    <t>ООО "БЗК"</t>
  </si>
  <si>
    <t>г.Тула</t>
  </si>
  <si>
    <t>ООО "Комбинат строительных материалов и работ"</t>
  </si>
  <si>
    <t>Курская область г.Курск</t>
  </si>
  <si>
    <t>ОАО "Хотьковский автомост</t>
  </si>
  <si>
    <t xml:space="preserve">Москва  </t>
  </si>
  <si>
    <t>ООО "Сантория"</t>
  </si>
  <si>
    <t>Чеховский р-он</t>
  </si>
  <si>
    <t xml:space="preserve">ФГУП ВНИГНИ  </t>
  </si>
  <si>
    <t>Иваново</t>
  </si>
  <si>
    <t>422</t>
  </si>
  <si>
    <t>ОАО "2463 ЦБПР"</t>
  </si>
  <si>
    <t>ООО "Глобус", МО, Ногинский район, г.о. Электросталь</t>
  </si>
  <si>
    <t>ЗАО "Электростальское", МО, Ногинский район, с. Иванисово</t>
  </si>
  <si>
    <t>ЗАО Тулатеплосеть</t>
  </si>
  <si>
    <t>Тульская обл., Ленинский район</t>
  </si>
  <si>
    <t>Москва, ул. Очаковское шоссе</t>
  </si>
  <si>
    <t>133</t>
  </si>
  <si>
    <t>Потребительский кооператив ДПК Новая Ильичевка</t>
  </si>
  <si>
    <t>г. Москва, пос.Первомайское</t>
  </si>
  <si>
    <t>13</t>
  </si>
  <si>
    <t>OOO "ИНГЕОЛКОМ+"</t>
  </si>
  <si>
    <t>на возврат 29.07.2015, вх.№2364</t>
  </si>
  <si>
    <t>.Москва , пос.Филимонковское</t>
  </si>
  <si>
    <t>61</t>
  </si>
  <si>
    <t>Общество с ограниченной ответственностью Научно-производственное объединение "Лакокраспокрытие"</t>
  </si>
  <si>
    <t>818</t>
  </si>
  <si>
    <t xml:space="preserve">ОАО БЕРЕЗИЧСКИЙ СТЕКЛОЗАВОД </t>
  </si>
  <si>
    <t>Козельского района,Калужской области</t>
  </si>
  <si>
    <t>921</t>
  </si>
  <si>
    <t>г.Москва , г.Щербинка</t>
  </si>
  <si>
    <t>60</t>
  </si>
  <si>
    <t>Муниципальное предприятие "Водоканал"</t>
  </si>
  <si>
    <t xml:space="preserve">МОСКОВСКАЯ ОБЛАСТЬ Г.ЛЫТКАРИНО </t>
  </si>
  <si>
    <t>328</t>
  </si>
  <si>
    <t xml:space="preserve">Московская область, Сергиево-Посадский район, г.Хотьково </t>
  </si>
  <si>
    <t>819</t>
  </si>
  <si>
    <t>Общество с ограниченной ответственностью "ГЕОЛАЙН"</t>
  </si>
  <si>
    <t>2</t>
  </si>
  <si>
    <t>МУП "Бытсервис"</t>
  </si>
  <si>
    <t xml:space="preserve">Московской области Подольском районе </t>
  </si>
  <si>
    <t>292</t>
  </si>
  <si>
    <t>ООО "Фрегат"</t>
  </si>
  <si>
    <t xml:space="preserve">Московской области г.Воскресенску </t>
  </si>
  <si>
    <t>27</t>
  </si>
  <si>
    <t>ГУП Государственное унитарное предприятие города Москвы "Литейно-прокатный завод"</t>
  </si>
  <si>
    <t>744</t>
  </si>
  <si>
    <t>ООО ''ЧЕРКИЗОВО-СВИНОВОДСТВО''</t>
  </si>
  <si>
    <t>Лев-Толстовский участок недр</t>
  </si>
  <si>
    <t>ув. 37 от 21.04.2015</t>
  </si>
  <si>
    <t>ОАО "Стагдок"</t>
  </si>
  <si>
    <t>*-7500</t>
  </si>
  <si>
    <t>Орловская обл. Мценский район</t>
  </si>
  <si>
    <r>
      <t>605</t>
    </r>
    <r>
      <rPr>
        <sz val="10"/>
        <rFont val="Times New Roman"/>
        <family val="1"/>
      </rPr>
      <t> </t>
    </r>
  </si>
  <si>
    <t>неверно указан КБК; переоформление - .(..0800...)</t>
  </si>
  <si>
    <t>ООО "Селижаровский консервный завод"</t>
  </si>
  <si>
    <t>Тверская область, Селижаровский р-н</t>
  </si>
  <si>
    <t xml:space="preserve">Калужская обл.Износковский район </t>
  </si>
  <si>
    <t xml:space="preserve">ООО "Санаторий им. Пржевальского" </t>
  </si>
  <si>
    <t>Смоленской области Демидовского района.</t>
  </si>
  <si>
    <t>СНТ "Кинематографист"</t>
  </si>
  <si>
    <t>Московская область, Клинский район</t>
  </si>
  <si>
    <t xml:space="preserve">ООО "Брянская мясная компания" </t>
  </si>
  <si>
    <t>ув. 6 от 26.01.2015</t>
  </si>
  <si>
    <t>ув. 7 от 26.01.2015</t>
  </si>
  <si>
    <t xml:space="preserve">ФГУП Почта России </t>
  </si>
  <si>
    <t>ув. 8 от 26.01.2015</t>
  </si>
  <si>
    <t>ув. 5 от 26.01.2015</t>
  </si>
  <si>
    <t>г. Москва, 45321000</t>
  </si>
  <si>
    <t>ВП ГУП МОСКОВСКОЕ ИМУЩЕСТВО</t>
  </si>
  <si>
    <t>БРЯНСКИЙ Р-Н П.ПУТЕВКА, ЗА ЛИЦЕНЗИЮ ООО "ДОМ УЮТ СЕРВИС"</t>
  </si>
  <si>
    <t>МО, Домодедовский р-н, п. Востряково, СНТ "Серп и Молот"</t>
  </si>
  <si>
    <t>ЗАДАЧИН ХЕЛЬГА ОЛЕГОВНА</t>
  </si>
  <si>
    <t>ОАО "СТВК"</t>
  </si>
  <si>
    <t xml:space="preserve">Владимирская область Александровский р-н г.Струнино </t>
  </si>
  <si>
    <t>МО, Чеховский р-н, д. Манушкино, МГУ Геодезии и картографии (МИИГАиК)</t>
  </si>
  <si>
    <r>
      <t>204</t>
    </r>
    <r>
      <rPr>
        <sz val="10"/>
        <rFont val="Times New Roman"/>
        <family val="1"/>
      </rPr>
      <t> </t>
    </r>
  </si>
  <si>
    <t xml:space="preserve">Открытое акционерное общество Южное </t>
  </si>
  <si>
    <t>Воронежская обл. Россошанский рн</t>
  </si>
  <si>
    <t>МО, Красногорский р-н,  д. Марьино, ЗАО ?Группа компаний ?Медси?</t>
  </si>
  <si>
    <t>МО, Воскресенский р-н, д. Ратмирово, ул. Набережная, д. 2, АО ?МОССТРОЙ-31?</t>
  </si>
  <si>
    <t>МО, Каширский р-н, д. Суханово, ИП Бахмат Н. В.</t>
  </si>
  <si>
    <t>МО, Щелковский р-н, д. Богослово, ООО "ЕвроАльянс-Агро"</t>
  </si>
  <si>
    <t>вблизи д.Бачурино, с/п Коммунарка НАО, г.Москвы</t>
  </si>
  <si>
    <t>ООО "ВОЛМА-ВОСКРЕСЕНСК"</t>
  </si>
  <si>
    <t>ООО "Агрокомбинат "Тамбовкрахмал"</t>
  </si>
  <si>
    <t xml:space="preserve"> 22.06.2015 </t>
  </si>
  <si>
    <t>ФГУП "АПК "Непецино" УД ПРФ</t>
  </si>
  <si>
    <t xml:space="preserve">ООО "Инвест-Технология" </t>
  </si>
  <si>
    <t xml:space="preserve">Лев-Толстовский р-н, Липецкой области </t>
  </si>
  <si>
    <t>Минфин Московской области( л/с 20045380160 ГБУ МО ОК "Левково")</t>
  </si>
  <si>
    <t>Моск. обл. Рушкинский р-н</t>
  </si>
  <si>
    <t>ООО "Тверской стекольный завод"</t>
  </si>
  <si>
    <t xml:space="preserve">Тверская область г.Тверь </t>
  </si>
  <si>
    <t xml:space="preserve">Воронежский филиал ЗАО "Евроцемент груп" </t>
  </si>
  <si>
    <t>Воронежская обл, Подгоренский р-н</t>
  </si>
  <si>
    <t>ООО "Мережи"</t>
  </si>
  <si>
    <t>Московская область, г. Химки, мкр-он Новогорск</t>
  </si>
  <si>
    <t>Филиал ОАО "Концерн Росэнергоатом" "Калининская атомная станция"</t>
  </si>
  <si>
    <t>Тверская область, Удомельский район</t>
  </si>
  <si>
    <t xml:space="preserve">РОДИОНОВ НИКОЛАЙ ФЕДОРОВИЧ </t>
  </si>
  <si>
    <t>Орловская область, Ливенский район) за ОАО "Этанол"</t>
  </si>
  <si>
    <t xml:space="preserve">ОАО "Вышневолоцкий МДОК" </t>
  </si>
  <si>
    <t>Тверская обл., г.Вышний Волочек</t>
  </si>
  <si>
    <t>45317000, по станции Внуково, согл. письму N 628/МДТВу-3 от 01.10.2015 &lt;(&gt;,&lt;)&gt;</t>
  </si>
  <si>
    <t>НП "Барвиха" в Одинцовском районе Московской области</t>
  </si>
  <si>
    <t xml:space="preserve"> 23.06.2015 </t>
  </si>
  <si>
    <t>49</t>
  </si>
  <si>
    <t>ООО Санаторий Воробьево</t>
  </si>
  <si>
    <t xml:space="preserve">ГП ЯРДОРМОСТ, Большесельский филиал ГП ЯРДОРМОСТ </t>
  </si>
  <si>
    <t>г.ЯРОСЛАВЛЬ</t>
  </si>
  <si>
    <t>196</t>
  </si>
  <si>
    <t>ООО АЛАБИНО ПХК</t>
  </si>
  <si>
    <t>734</t>
  </si>
  <si>
    <t>Филиал АО "НИФХИ им Л.Я.Карпова"</t>
  </si>
  <si>
    <t xml:space="preserve">Калужская область, территория Жуковский р-н, г.Обнинск Южная окраина </t>
  </si>
  <si>
    <t>СНТ "Фрязево"</t>
  </si>
  <si>
    <t>Закрытое акционерное общество Приосколье</t>
  </si>
  <si>
    <t>Белгородская обл., Валуйский   р-н, в 1,3 км северо-восточнее п. Овчинниково</t>
  </si>
  <si>
    <t xml:space="preserve"> 24.04.2015 </t>
  </si>
  <si>
    <t>ООО "Кетра"</t>
  </si>
  <si>
    <t>517</t>
  </si>
  <si>
    <t xml:space="preserve"> 27.04.2015 </t>
  </si>
  <si>
    <t>ООО "Липецккурортресурсы"</t>
  </si>
  <si>
    <t>г.ЛИПЕЦК</t>
  </si>
  <si>
    <t>198</t>
  </si>
  <si>
    <t xml:space="preserve">на участке (предполага емого) водозаборов, распол. в Рамонском р-не (с.Ступино, с.Нелжа), Подгоренском районе (с.Сагуны) ВО РФ </t>
  </si>
  <si>
    <t>ЗАО "СТРОЙГРУППА СП"</t>
  </si>
  <si>
    <t>АО "Агрофирма Дмитрова Гора"</t>
  </si>
  <si>
    <t>Тверская область, Конаковский район, Селиховское сельское поселение</t>
  </si>
  <si>
    <t>на возврат 06.07.2015, вх.№ 2155</t>
  </si>
  <si>
    <t>Филиал ОАО "МСИ" Чеховский завод мостовых конструкций</t>
  </si>
  <si>
    <t>Московская область,Чеховский район</t>
  </si>
  <si>
    <t>ООО "АрДиАй Ресурс"</t>
  </si>
  <si>
    <t>Ленинский м.р.</t>
  </si>
  <si>
    <t>шивцов владимир викторович</t>
  </si>
  <si>
    <t>Проектно-конструкторский филиал ОАО "Концерн Росэнергоатом"</t>
  </si>
  <si>
    <t>Курская область, Курчатовский район</t>
  </si>
  <si>
    <t>ОАО "Гурово-Бетон"</t>
  </si>
  <si>
    <t>МО рп Новогуровский</t>
  </si>
  <si>
    <t>НП по управлению коттеджным поселком "КЛУБ 20'71"</t>
  </si>
  <si>
    <t>Московская область, Одинцовский район</t>
  </si>
  <si>
    <t xml:space="preserve">ООО"Черноземье" </t>
  </si>
  <si>
    <t xml:space="preserve">Липецкая область Тербунский район </t>
  </si>
  <si>
    <t>ООО "ХайдельбергЦемент Рус"</t>
  </si>
  <si>
    <t>МУПТС г.Моршанска</t>
  </si>
  <si>
    <t xml:space="preserve">ООО "ЯРЦЕВСКИЙ ХЛОПЧАТОБУМАЖНЫЙ КОМБИНАТ" </t>
  </si>
  <si>
    <t>г.СМОЛЕНСК</t>
  </si>
  <si>
    <t>д.Никитское г.Домодедово</t>
  </si>
  <si>
    <t>МУП городского округа Домодедово "Домодедов ский водоканал"</t>
  </si>
  <si>
    <t>ООО "Промэнергосеть"</t>
  </si>
  <si>
    <t xml:space="preserve">ООО "Районная управляющая компания "Репьевская" </t>
  </si>
  <si>
    <t>Воронежская обл. Репьевский ра</t>
  </si>
  <si>
    <t>МУП Муниципального образования Малаховское Заокского района "Малаховская служба сервиса"</t>
  </si>
  <si>
    <t xml:space="preserve">Тульская область Заокский район </t>
  </si>
  <si>
    <t>ООО "Буньково Менеджмент"</t>
  </si>
  <si>
    <t>Московская обл., Ногинский район</t>
  </si>
  <si>
    <t xml:space="preserve">ООО "ТСП" </t>
  </si>
  <si>
    <t>УФК по г.Москве                 (в/ч 28178)</t>
  </si>
  <si>
    <t>Воронежская область, Рамонский район</t>
  </si>
  <si>
    <t>ООО "РКС"</t>
  </si>
  <si>
    <t>между н.п. Яковлевский и Вишенки.</t>
  </si>
  <si>
    <t>ООО "Богучарово"</t>
  </si>
  <si>
    <t>юго-восточная окраина п.Октябрьский Ленинский -н Тульской обл.</t>
  </si>
  <si>
    <t>за  лицензию для ООО "Финансовый капитал", 45000000</t>
  </si>
  <si>
    <t>Общество с ограниченной ответственностью "Ярцевский комбинат алкогольных и безалкогольных напитков"</t>
  </si>
  <si>
    <t>Смоленская обл., г.Ярцево</t>
  </si>
  <si>
    <t>ЗАО "Юрьевецкая птицефабрика"</t>
  </si>
  <si>
    <t>Владимирская область г.Владимир</t>
  </si>
  <si>
    <t>УМП ЖКХ Высокиничи муниципального образования сельское поселение село Высокиничи</t>
  </si>
  <si>
    <t xml:space="preserve">Калужская обл., Жуковский р-н </t>
  </si>
  <si>
    <t>ОАО "МосМедыньагропром"</t>
  </si>
  <si>
    <t>ув. 86 от 18.09.2015</t>
  </si>
  <si>
    <t xml:space="preserve">Общество с ограниченной ответственностью "КДВ Воронеж" </t>
  </si>
  <si>
    <t>Воронежская область, Рамонский р-н, д.Богданово</t>
  </si>
  <si>
    <t>ЗАО "Лискимонтаж конструкция"</t>
  </si>
  <si>
    <t>09.07.2015 </t>
  </si>
  <si>
    <t>Говорушкина Инесса Леонидовна</t>
  </si>
  <si>
    <t xml:space="preserve">Рязанская область, Рязанский р-он, за МУП ЖКХ "Наш Дом" </t>
  </si>
  <si>
    <t>ООО "Крупинский арматурный завод"</t>
  </si>
  <si>
    <t>Московская область Павлово-Посадский район деревня Крупино</t>
  </si>
  <si>
    <t>ООО УК "АВИАСЕРВИС"</t>
  </si>
  <si>
    <t>Воронежская область,Рамонский район территория Аэропорта</t>
  </si>
  <si>
    <t xml:space="preserve">ООО "СМК" </t>
  </si>
  <si>
    <t xml:space="preserve">ООО "Квадрат Инвест" </t>
  </si>
  <si>
    <t>ГОРЕЛОВ ЕВГЕНИЙ ГЕННАДЬЕВИЧ</t>
  </si>
  <si>
    <t>ЗА ООО "УСАДЬБА БРГОВ"</t>
  </si>
  <si>
    <t xml:space="preserve">МУП "Водоканал" г.Фрязино </t>
  </si>
  <si>
    <t>Московская обл. г.Фрязино</t>
  </si>
  <si>
    <t>Индивидуальный предприниматель Грачева Людмила Ивановна</t>
  </si>
  <si>
    <t>Московская область г. Коломна</t>
  </si>
  <si>
    <t xml:space="preserve">Московская область Красногорский район </t>
  </si>
  <si>
    <t>доплата госпошлина за лицензию</t>
  </si>
  <si>
    <t>г.Брянск</t>
  </si>
  <si>
    <t>ЛГПУ</t>
  </si>
  <si>
    <t xml:space="preserve">Липецкая обл. Грязинский р-он </t>
  </si>
  <si>
    <t>ООО"СПФО"</t>
  </si>
  <si>
    <t>Московская область, Луховицкий район</t>
  </si>
  <si>
    <t xml:space="preserve">ООО "Колос" </t>
  </si>
  <si>
    <t>ув. 11 от 05.02.2015</t>
  </si>
  <si>
    <t>ООО "Складские технологии"</t>
  </si>
  <si>
    <t>Московская обл. Подольский м.р</t>
  </si>
  <si>
    <t>СНТ "Ланьшино"</t>
  </si>
  <si>
    <t>Московская область,    Серпуховский р-н</t>
  </si>
  <si>
    <t>Чевачин Виталий Николаевич (ИП)</t>
  </si>
  <si>
    <t xml:space="preserve">Тульская область </t>
  </si>
  <si>
    <t>ЗАО "Агрокомплекс "Мансурово"</t>
  </si>
  <si>
    <t>Курская обл., Советский р-н</t>
  </si>
  <si>
    <t xml:space="preserve">РО-ДОУ "ЗАОКСКАЯ ДУХОВНАЯ АКАДЕМИЯ ЦХАСД" </t>
  </si>
  <si>
    <t>ЗАО "Гидроинжстрой"</t>
  </si>
  <si>
    <t>Московская область Мытищинский р-н</t>
  </si>
  <si>
    <t>ОАО "ОГНИКОВО"</t>
  </si>
  <si>
    <t>Московская область, Истринский район</t>
  </si>
  <si>
    <t xml:space="preserve">ЗАО "Тандер" </t>
  </si>
  <si>
    <t>Тамбовская область</t>
  </si>
  <si>
    <t>ФГУП "РАДОН"</t>
  </si>
  <si>
    <t>Московская область, Сергиево-Посадский район</t>
  </si>
  <si>
    <t xml:space="preserve">ОАО "Международный аэропорт Шереметьево"        </t>
  </si>
  <si>
    <t>Московская область, г.Химки</t>
  </si>
  <si>
    <t xml:space="preserve">ОАО НАК Азот </t>
  </si>
  <si>
    <t>Тульской области, Новомосковский район</t>
  </si>
  <si>
    <t>Михельсон Леонид Викторович</t>
  </si>
  <si>
    <t>МО, поселок ДО отличный</t>
  </si>
  <si>
    <t>ООО "Ника-Н"</t>
  </si>
  <si>
    <t>МУП "Водоканал" пгт.Белая Березка</t>
  </si>
  <si>
    <t>Брянской области Трубчевского района пгт.Белая Березка</t>
  </si>
  <si>
    <t xml:space="preserve"> 05.08.2015</t>
  </si>
  <si>
    <t xml:space="preserve"> 24.08.2015</t>
  </si>
  <si>
    <t> 18.08.2015</t>
  </si>
  <si>
    <t>ЛОШКАРЕВА АЛЬБИНА НИКОЛАЕВНА</t>
  </si>
  <si>
    <t xml:space="preserve">Г. ТВЕРЬ, ОТ МУП САХАРОВО </t>
  </si>
  <si>
    <t>МО, Ленинский р-н, г. Видное, Северная промзона, ООО ?Вектор?</t>
  </si>
  <si>
    <t>сумма неверна (?)</t>
  </si>
  <si>
    <t>Московская область, г. Климовск и Подольский район</t>
  </si>
  <si>
    <t xml:space="preserve">ООО "Брик-керамика" </t>
  </si>
  <si>
    <t>Белгородская обл., Яковлевский район</t>
  </si>
  <si>
    <t>ООО "НАСК АГРО"</t>
  </si>
  <si>
    <t>Сухиническом районе Калужскойобласти</t>
  </si>
  <si>
    <t>ООО "Ревокот Мастики"</t>
  </si>
  <si>
    <t>Московская область, Коломенский район, д.Бакунино</t>
  </si>
  <si>
    <t>10.07.2015 </t>
  </si>
  <si>
    <t> 27.04.2015 </t>
  </si>
  <si>
    <t>ув.39 от 23.04.2015</t>
  </si>
  <si>
    <t>ООО "АкваРесурс-АП"</t>
  </si>
  <si>
    <t xml:space="preserve">МУП "Заокский водоканал" </t>
  </si>
  <si>
    <t>Тульская область, Заокский район, р.п.Заокский</t>
  </si>
  <si>
    <t>Общество с ограниченной ответственностью "Динат"</t>
  </si>
  <si>
    <t>37</t>
  </si>
  <si>
    <t>М.О.,Одинцовский р-н, РП Новоиванов ское, л.Луговая,вл.2</t>
  </si>
  <si>
    <t>КАРААШЕВ ИСИДОР АНАСТАСОВИЧ</t>
  </si>
  <si>
    <t>46656000 МО ЧЕХОВСКИЙ МЕЩЕРСКОЕ СНТ ДУБРАВА 10</t>
  </si>
  <si>
    <t xml:space="preserve"> 28.04.2015 </t>
  </si>
  <si>
    <t>ЗАО "Восток"</t>
  </si>
  <si>
    <t>для ЗАО "ЮВМ" г.Москва хутор Брехово</t>
  </si>
  <si>
    <t xml:space="preserve"> 02.09.2015 </t>
  </si>
  <si>
    <t>ув. 83 от 03.09.2015</t>
  </si>
  <si>
    <t>ЗАО "Восток" Воронежская область.Эртильский район</t>
  </si>
  <si>
    <t>227</t>
  </si>
  <si>
    <t>ООО "Бараново-33"</t>
  </si>
  <si>
    <t>мкр. Сходня  г.о.Химки МО</t>
  </si>
  <si>
    <t>мкр. Фирсановка  г.о.Химки МО</t>
  </si>
  <si>
    <t xml:space="preserve">ГУЛИН АЛЕКСАНДР НИКОЛАЕВИЧ//БРЯНСК </t>
  </si>
  <si>
    <t>ЗА АО "БХЗ ИМ 50 ЛЕТИЯ СССР"</t>
  </si>
  <si>
    <t>мкр. Подрезково  г.о.Химки МО</t>
  </si>
  <si>
    <t>ув. 147 от 18.12.2015</t>
  </si>
  <si>
    <t>Департамент финансов города Москвы (ГБУ ЦССВ "Лесной" л/с 2614841000451452)</t>
  </si>
  <si>
    <t>ув. 146 от 18.12.2015</t>
  </si>
  <si>
    <t xml:space="preserve">МУП г.п.г. Россошь  "Водоканал" </t>
  </si>
  <si>
    <t>ув. 150 от 18.12.2015</t>
  </si>
  <si>
    <t>ув. 148 от 18.12.2015</t>
  </si>
  <si>
    <t>ув. 145 от 18.12.2015</t>
  </si>
  <si>
    <t>Дачное некоммерческое партнерство "Ягодное"</t>
  </si>
  <si>
    <t>ув. 142 от 18.12.2015</t>
  </si>
  <si>
    <t>ООО "ПЕТРО-ХЭХУА"</t>
  </si>
  <si>
    <t>ув. 141 от 18.12.2015</t>
  </si>
  <si>
    <t>ООО "Вектор"</t>
  </si>
  <si>
    <t>ув. 140 от 18.12.2015</t>
  </si>
  <si>
    <t>ув. 143 от 18.12.2015</t>
  </si>
  <si>
    <t>ООО "ГОЛЬФ-КЛУБ "СКОЛКОВО"</t>
  </si>
  <si>
    <t>ООО "Промстрой М"</t>
  </si>
  <si>
    <t xml:space="preserve">Серпуховской  район </t>
  </si>
  <si>
    <t>ООО "ПолиПарк"</t>
  </si>
  <si>
    <t xml:space="preserve">Калужская область, Медынский р-н  </t>
  </si>
  <si>
    <t>СНТ "50 лет Победы"</t>
  </si>
  <si>
    <t>г.Москва, п.Сосенское, вблизи д.Зименки</t>
  </si>
  <si>
    <t>Московская область, Солнечногорский район</t>
  </si>
  <si>
    <t>ООО "Продвижение"</t>
  </si>
  <si>
    <t>Солнечногорский м.р.</t>
  </si>
  <si>
    <t>ОАО "Солстек"</t>
  </si>
  <si>
    <t>Московская область, г.Солнечногорск</t>
  </si>
  <si>
    <t>ОАО "ОЗММ"</t>
  </si>
  <si>
    <t>Белгородская область, юго-западная часть г.Старый Оскол и Старооскольского района</t>
  </si>
  <si>
    <t>ООО "Знаменский СГЦ"</t>
  </si>
  <si>
    <t>Федеральное государственное унитарное предприятие "Информационное телеграфное агентство России (ИТАР-ТАСС)"</t>
  </si>
  <si>
    <t>Владимирская обл,  Петушинский р-н</t>
  </si>
  <si>
    <t>АО "Транснефть - Дружба"</t>
  </si>
  <si>
    <t>Брянская обл., Фокинский р-н</t>
  </si>
  <si>
    <t>181</t>
  </si>
  <si>
    <t>ОАО "ИНСТИТУТ ИНЖЕНЕРНОЙ ИММУНОЛОГИИ"</t>
  </si>
  <si>
    <t>ООО "Брянский бройлер"</t>
  </si>
  <si>
    <t>Брянск. обл. Выгоничский р-н, вблизи н.п.Уручье - БЦ 4</t>
  </si>
  <si>
    <t>Брянск. обл. Выгоничский р-н, вблизи н.п.Уручье - БЦ 3</t>
  </si>
  <si>
    <t>МО, Красногорский р-н, д. Аристово</t>
  </si>
  <si>
    <t>Брянск. обл. Выгоничский р-н, вблизи н.п.Уручье - БЦ 2</t>
  </si>
  <si>
    <t>ООО "МК "Северский Донец"</t>
  </si>
  <si>
    <t>Ф:ЧЕРЕДНИЧЕНКО;И:ЕВГЕНИЙ;О:ГЕОРГИЕВИЧ</t>
  </si>
  <si>
    <t>г.Пермь</t>
  </si>
  <si>
    <t xml:space="preserve">ООО "Завод точной механики "Техносила" </t>
  </si>
  <si>
    <t>на возврат 30.11.2015, вх.№3682</t>
  </si>
  <si>
    <t>ОАО "Заднепровье"</t>
  </si>
  <si>
    <t>Смоленская область, Кардымовский район, п. Кардымово</t>
  </si>
  <si>
    <t>ЗАО "МЕТАКЛЭЙ"</t>
  </si>
  <si>
    <t xml:space="preserve">г.Карачев Карачевского района Брянской области  </t>
  </si>
  <si>
    <t>ЛЕВЫКИН АНДРЕЙ АНАТОЛЬЕВИЧ</t>
  </si>
  <si>
    <t>продление лиц</t>
  </si>
  <si>
    <t>ДНП "Тишнево"</t>
  </si>
  <si>
    <t xml:space="preserve">Калужская обл., Боровский р-н </t>
  </si>
  <si>
    <t xml:space="preserve">ИП Денисов Сергей Олегович </t>
  </si>
  <si>
    <t>Рязанская область, г.Рязань, Октябрьский район</t>
  </si>
  <si>
    <t>ОАО "Тамбовская сетевая компания"</t>
  </si>
  <si>
    <t>Брянск. обл. Выгоничский р-н, вблизи н.п.Уручье - БЦ 6</t>
  </si>
  <si>
    <t>Толкачевка, Черничено Конышевского р-на Курской обл.</t>
  </si>
  <si>
    <t xml:space="preserve">ОСИПОВА НАТАЛЬЯ ВИКТОРОВНА//Г ТУЛА </t>
  </si>
  <si>
    <t xml:space="preserve">ОАО ТДСК </t>
  </si>
  <si>
    <t>ДЛЯ МУП"КАНТЕМИРОВ СКИЙ ВОДОКАНАЛ"</t>
  </si>
  <si>
    <t>ДУДКИН АЛЕКСАНДР ВИКТОРОВИЧ</t>
  </si>
  <si>
    <t>ОАО "РЭП "Каринское"</t>
  </si>
  <si>
    <t>ув. 156 от 23.12.2015</t>
  </si>
  <si>
    <t xml:space="preserve">ЧУ "Санаторий "Щелыково" СТД РФ" </t>
  </si>
  <si>
    <t>ув. 157 от 23.12.2015</t>
  </si>
  <si>
    <t xml:space="preserve">ООО "МК" </t>
  </si>
  <si>
    <t>участок недр г.Воронеж Проспект Патриотов</t>
  </si>
  <si>
    <t>ЗАО "КапиталАгро"</t>
  </si>
  <si>
    <t>Белгородская обл.  Ивнянский район</t>
  </si>
  <si>
    <t>по п/п 6169 от 01.10.2015</t>
  </si>
  <si>
    <t xml:space="preserve">АО племзавод "Заволжское" </t>
  </si>
  <si>
    <t>Тверская область, Калининский р-н</t>
  </si>
  <si>
    <t xml:space="preserve">ООО "Донской Бекон" </t>
  </si>
  <si>
    <t>1.Воронежская обл.,Острогожский р-он ,Кривополянское сел.поселение,х.Растыкайловка; 2. Воронежская обл.,Острогожский р-он, с.Хохол-Тростянка</t>
  </si>
  <si>
    <t>ФГУП Экспериментальное Хозяйство "Кленово-Чегодаево"</t>
  </si>
  <si>
    <t>ОАО Промышленная химико-фармацевтическая компания открытое акционерное общество "МЕДХИМПРОМ"</t>
  </si>
  <si>
    <t>г.Рошаль Московской обл.</t>
  </si>
  <si>
    <t>ПАО "ОТМ"</t>
  </si>
  <si>
    <t>МУП ВОДОКАНАЛ</t>
  </si>
  <si>
    <t>ув. 112 от 11.11.2015</t>
  </si>
  <si>
    <t>Г. ВОРОНЕЖ</t>
  </si>
  <si>
    <t>ЗАО "ЮИТ Московия" Раменского района МО</t>
  </si>
  <si>
    <t>Садоводческое некоммерческое товарищество "Колос"</t>
  </si>
  <si>
    <t xml:space="preserve">ОАО "Ожерелье вский комбикор мовый завод" </t>
  </si>
  <si>
    <t>Филиал "Молочный Комбинат "ОРЛОВСКИЙ" АО "ДАНОН РОССИЯ"</t>
  </si>
  <si>
    <t>г. Орел</t>
  </si>
  <si>
    <t>ООО "54 ПК" Дмитровского района МО</t>
  </si>
  <si>
    <t>Открытое акционерное общество "ЛИНДЕ ГАЗ РУС"</t>
  </si>
  <si>
    <t>Московская область, Балашихинский район</t>
  </si>
  <si>
    <t>OOO "МЛК "Белый Раст" Дмитровского  района МО</t>
  </si>
  <si>
    <t xml:space="preserve">ООО "Астон Крахмало-Продукты" </t>
  </si>
  <si>
    <t>Рязанская обл., Шиловский р/он</t>
  </si>
  <si>
    <t xml:space="preserve">ООО "Агрофирма "Липецк" </t>
  </si>
  <si>
    <t>с.Кузьминские Отвержки, с.Боринское Липецкий район, Липецкая обл.</t>
  </si>
  <si>
    <t>г.Бобров Воронежской области</t>
  </si>
  <si>
    <t>ЗАО "Керамзит"</t>
  </si>
  <si>
    <t>Московская область, Серпуховский район</t>
  </si>
  <si>
    <t>МКП "Воронежтеплосеть"</t>
  </si>
  <si>
    <t>з/в № 108 от 12.08.2015</t>
  </si>
  <si>
    <t>ООО "Отечественные водные технологии"</t>
  </si>
  <si>
    <t>з/в № 109 от 12.08.2015</t>
  </si>
  <si>
    <t>ЗАО "АГРОКОМБИНАТ "МОСКОВСКИЙ"</t>
  </si>
  <si>
    <t>14.08.2015 </t>
  </si>
  <si>
    <t xml:space="preserve">ОАО "Льговский молочно-консервный комбинат" </t>
  </si>
  <si>
    <t>Курская обл., г.Льгов</t>
  </si>
  <si>
    <t>АО КАЛУЖСКИЙ НАУЧНО - ИССЛЕДОВАТЕЛЬСКИЙ РАДИОТЕХНИЧЕСКИЙ ИНСТИТУТ</t>
  </si>
  <si>
    <t>Калужская обл., г.Жуков</t>
  </si>
  <si>
    <t>ООО "Щекинская ГРЭС"</t>
  </si>
  <si>
    <t>Г. ТУЛА</t>
  </si>
  <si>
    <t xml:space="preserve"> 14.08.2015 </t>
  </si>
  <si>
    <t>Тамб.обл.,г.Уварово</t>
  </si>
  <si>
    <t>ОАО "ЦНИИТОЧМАШ"</t>
  </si>
  <si>
    <t>Моск.обл, г.Климовск, п.Львовский</t>
  </si>
  <si>
    <t>СНТ "Север"</t>
  </si>
  <si>
    <t>ООО КС ИНВЕСТ</t>
  </si>
  <si>
    <t>Коломна</t>
  </si>
  <si>
    <t>ООО "Совхоз "Архангельский"</t>
  </si>
  <si>
    <t>ООО "Куртасово"</t>
  </si>
  <si>
    <t>СНТ "Петровские сады"</t>
  </si>
  <si>
    <t>ув. 18 от 24.02.2015</t>
  </si>
  <si>
    <t>ООО "Ремпутьмаш-Агро"</t>
  </si>
  <si>
    <t>Калужская область, Перемышльский район, д.Хотисино</t>
  </si>
  <si>
    <t xml:space="preserve">ООО "КРОЛЪ и К" </t>
  </si>
  <si>
    <t>Смоленская обл.,Гагаринский район</t>
  </si>
  <si>
    <t>ОАО "Особое конструкторское бюро Московского энергетического института"</t>
  </si>
  <si>
    <t xml:space="preserve">МКП "КТК" </t>
  </si>
  <si>
    <t>Рязанская область, Кораблинский район</t>
  </si>
  <si>
    <t>Тамб.обл.,р.п.Ржакса</t>
  </si>
  <si>
    <t>Калужская область, Перемышльский район</t>
  </si>
  <si>
    <t>АО "Мелстром"</t>
  </si>
  <si>
    <t>Белгородская область,Белгородский район</t>
  </si>
  <si>
    <t>ООО "Торговый дом "Медведь"</t>
  </si>
  <si>
    <t>Филиал  "Владимирэнерго" ОАО "МРСК Центра и Приволжья"</t>
  </si>
  <si>
    <t>Владимирская область г.Камешково</t>
  </si>
  <si>
    <t>ГБУСОВО "Гусевской ПНИ")</t>
  </si>
  <si>
    <t>ООО "МарьиноСтройГрупп"</t>
  </si>
  <si>
    <t>вблизи пос. Марьино, НАО, Москва</t>
  </si>
  <si>
    <t xml:space="preserve"> 29.06.2015 </t>
  </si>
  <si>
    <t xml:space="preserve">АО "ВНИИСВ" </t>
  </si>
  <si>
    <t xml:space="preserve">АО "МЛРЗ"Милорем" </t>
  </si>
  <si>
    <t>ув.59 от 29.06.2015</t>
  </si>
  <si>
    <t>Владимирская область, Гусь-Хрустальный район</t>
  </si>
  <si>
    <t>ОГБОУ СПО "Аграрный техникум р.п. Сапожок"</t>
  </si>
  <si>
    <t>Сапожковского района Рязанской области</t>
  </si>
  <si>
    <t xml:space="preserve">ГБУЗ МНПЦ МРВСМ ДЗМ </t>
  </si>
  <si>
    <t>ООО "КП "Перелески"</t>
  </si>
  <si>
    <t>Московская обл., Истринский р-н</t>
  </si>
  <si>
    <t>з/в 26 от 25.02.2015</t>
  </si>
  <si>
    <t>Дачное некоммерческое партнерство "Зеленые холмы"</t>
  </si>
  <si>
    <t>Московская обл., Красногорский р-н</t>
  </si>
  <si>
    <t>ОАО "НЗТА"</t>
  </si>
  <si>
    <t>Московская область, Ногинский район</t>
  </si>
  <si>
    <t xml:space="preserve">ОАО МЗ "Куйбышевский" </t>
  </si>
  <si>
    <t>Калужская обл. Куйбышевский район</t>
  </si>
  <si>
    <t>ПДСК "Жаворонок"</t>
  </si>
  <si>
    <t>МО,Одинцовский район</t>
  </si>
  <si>
    <t>ФГУ "УЭУВ"</t>
  </si>
  <si>
    <t>ООО "ТЛК"</t>
  </si>
  <si>
    <t>Владимирская область, Петушинский район</t>
  </si>
  <si>
    <t>ООО "ГлобалТранс"</t>
  </si>
  <si>
    <t>Рязанской области Чучковского района</t>
  </si>
  <si>
    <t>Рускар Интернешнл ООО</t>
  </si>
  <si>
    <t>ООО Фирма "Гео-А"</t>
  </si>
  <si>
    <t xml:space="preserve">Солнечногорский район </t>
  </si>
  <si>
    <t>"Тривия" ООО</t>
  </si>
  <si>
    <t xml:space="preserve">Красногорский район </t>
  </si>
  <si>
    <t>Каширский район</t>
  </si>
  <si>
    <t>Жилищно-строительный потребительский кооператив "ЭДЭМ"</t>
  </si>
  <si>
    <t xml:space="preserve">Чеховского района </t>
  </si>
  <si>
    <t>Колхоз имени Ленина</t>
  </si>
  <si>
    <t>Калужская область Жуковский район</t>
  </si>
  <si>
    <t>ПК Индивидуальных застройщиков жилья "Усово+"</t>
  </si>
  <si>
    <t xml:space="preserve">Одинцовского района </t>
  </si>
  <si>
    <t>ООО "ВИТА -Комфорт"</t>
  </si>
  <si>
    <t>Дмитровского района</t>
  </si>
  <si>
    <t xml:space="preserve">ОАО "Ростелеком" </t>
  </si>
  <si>
    <t>ОАО Московский завод "Кристалл"филиал"Корыстово"</t>
  </si>
  <si>
    <t>ПАО "Елецгидроагрегат"</t>
  </si>
  <si>
    <t>Г. ЛИПЕЦК</t>
  </si>
  <si>
    <t>ЗАО "Эстейт Инвест"</t>
  </si>
  <si>
    <t>ст. Сасово, 46000000</t>
  </si>
  <si>
    <t xml:space="preserve">Московская дирекция по тепловодоснабжению  
 </t>
  </si>
  <si>
    <t>ст. Лобня, 46740000</t>
  </si>
  <si>
    <t>ст. Рыбное, 46000000</t>
  </si>
  <si>
    <t>ООО "Стратегия" в Волоколамском районе Московской области</t>
  </si>
  <si>
    <t>ЗАО Изоплит</t>
  </si>
  <si>
    <t>участок недр "Консервный цех", г.Обоянь, Курской области</t>
  </si>
  <si>
    <t xml:space="preserve">ЗАО Изоплит </t>
  </si>
  <si>
    <t>участок недр "Изоплитовый", г.Обоянь, Курской области</t>
  </si>
  <si>
    <t>ст. Ряжск, 46000000</t>
  </si>
  <si>
    <t>Шеханов Эдуард Николаевич (Глава КФХ)</t>
  </si>
  <si>
    <t>Тульская область,Заокский район, вблизи д.Выдумки)</t>
  </si>
  <si>
    <t>ООО "ЛОГИТЕК"</t>
  </si>
  <si>
    <t xml:space="preserve">г.Москва, п.Марушкинское, ЗАО "Крекшино" </t>
  </si>
  <si>
    <t>вблизи д.Аносино, с/п Обушковское, Истринский р-он Московской области</t>
  </si>
  <si>
    <t>с. Молоково Ленинского района Московской области</t>
  </si>
  <si>
    <t xml:space="preserve">для  ООО ЛОНГИН Кимовского р-на ТО </t>
  </si>
  <si>
    <t xml:space="preserve"> 27.07.2015 </t>
  </si>
  <si>
    <t>Общество с ограниченной ответственностью "ТРАНСФОРТ"</t>
  </si>
  <si>
    <t>Московская область, Одинцовский р-н, рп Большие Вяземы</t>
  </si>
  <si>
    <t>ЧЕРНЕНКО ДМИТРИЙ АЛЕКСАНДРОВИЧ</t>
  </si>
  <si>
    <t>Клинский район</t>
  </si>
  <si>
    <t>Филиал ОАО "ФСК ЕЭС" Московское предприятие магистральных электрических сетей</t>
  </si>
  <si>
    <t>ув. 19 от 03.03.2015</t>
  </si>
  <si>
    <t>ООО "КОМВОДСНАБ"</t>
  </si>
  <si>
    <t>Владимирская область Судогодский район</t>
  </si>
  <si>
    <t>ООО "Домострой"</t>
  </si>
  <si>
    <t>Московская обл. Ленинский р-н</t>
  </si>
  <si>
    <t>БАТАЕВА ОЛЬГА ПЕТРОВНА</t>
  </si>
  <si>
    <t>городское поселение Видное</t>
  </si>
  <si>
    <t xml:space="preserve">СПК "Нива" </t>
  </si>
  <si>
    <t>ув. 21 от 04.03.2015</t>
  </si>
  <si>
    <t>ООО "ЛИГА"</t>
  </si>
  <si>
    <t xml:space="preserve">Истринского района </t>
  </si>
  <si>
    <t>ООО "Боровские просторы"</t>
  </si>
  <si>
    <t>Калужская область Боровский район</t>
  </si>
  <si>
    <t>ООО "ЭКОСЕРВИС"</t>
  </si>
  <si>
    <t>Рязанской области Касимовского района</t>
  </si>
  <si>
    <t>д. Торопово Перемышльского райна</t>
  </si>
  <si>
    <t>ООО "ГКС-Водоканал"</t>
  </si>
  <si>
    <t>Владимирская область, Петушинский район, п.Городищи</t>
  </si>
  <si>
    <t>ОАО "Раменский водоканал"</t>
  </si>
  <si>
    <t>г. Раменское Москов. обл.</t>
  </si>
  <si>
    <t>ООО "ТВС"</t>
  </si>
  <si>
    <t xml:space="preserve">Московская область Ногинский муниципальный район </t>
  </si>
  <si>
    <t xml:space="preserve">Хлевенский  р-н,  Липецкой обл. </t>
  </si>
  <si>
    <t>Елецкий р-н, Липецкой обл.</t>
  </si>
  <si>
    <t xml:space="preserve">Воловский р-н, Липецкой обл. </t>
  </si>
  <si>
    <t xml:space="preserve">РЯЗ 14185 </t>
  </si>
  <si>
    <t>ДНП "Селинские дачи"</t>
  </si>
  <si>
    <t>Московская обл., Клинский район,д. Матвеево</t>
  </si>
  <si>
    <t xml:space="preserve">РЯЗ 14184 </t>
  </si>
  <si>
    <t>ЗAО "РЕМСТРОЙСЕРВИС"</t>
  </si>
  <si>
    <t>Липецкая обл., Липецкий р-н, сельское поселение Ленинский сельсовет, за ООО "Водные ресурсы Романово"</t>
  </si>
  <si>
    <t>ООО "РС проджект"</t>
  </si>
  <si>
    <t>МО, Красногорский р-н,   д. Аристово</t>
  </si>
  <si>
    <t>АО "СКТБЭ"</t>
  </si>
  <si>
    <t>Северо-Восточный округ г.Москвы</t>
  </si>
  <si>
    <t>ООО "Николь-Пак Империал"</t>
  </si>
  <si>
    <t>г. Муром</t>
  </si>
  <si>
    <t xml:space="preserve">Муниципальное унитарное предприятие "Коммунальные системы Петушинского района" </t>
  </si>
  <si>
    <t>Петушинский район Владимирская область</t>
  </si>
  <si>
    <t>ООО "ХАВЕН"</t>
  </si>
  <si>
    <t>ТСЖ "Таганьково-5"</t>
  </si>
  <si>
    <t>ООО "Р-Н"</t>
  </si>
  <si>
    <t xml:space="preserve">Можайский район </t>
  </si>
  <si>
    <t>на возврат 19.08.2015, вх.№2590</t>
  </si>
  <si>
    <t>ООО "Международная кролиководческая компания"</t>
  </si>
  <si>
    <t>Воронежская область, Новоусманский район</t>
  </si>
  <si>
    <t>НАО "СВЕЗА Кострома"</t>
  </si>
  <si>
    <t>Костромская область</t>
  </si>
  <si>
    <t>МАКЕЕВА СВЕТЛАНА ВИТАЛЬЕВНА</t>
  </si>
  <si>
    <t xml:space="preserve">ОАО "РОСЛАВЛЬСКИЙ ВАГОНОРЕМОНТНЫЙ ЗАВОД" </t>
  </si>
  <si>
    <t xml:space="preserve">г. Рославль, Смоленская область </t>
  </si>
  <si>
    <t xml:space="preserve">ООО "МПЗ Агро-Белогорье" </t>
  </si>
  <si>
    <t>г.БЕЛГОРОД</t>
  </si>
  <si>
    <t>ФКУ ИК-1 УФСИН России по Тульской области</t>
  </si>
  <si>
    <t>Тульская обл.,г.Донской</t>
  </si>
  <si>
    <t>ЗАО "Элиттекс"</t>
  </si>
  <si>
    <t>Владимирская область,Александровский район</t>
  </si>
  <si>
    <t>ООО "СтройИнвестПроект"</t>
  </si>
  <si>
    <t>Московская область,  г. Клин</t>
  </si>
  <si>
    <t>ООО "КЭК"</t>
  </si>
  <si>
    <t xml:space="preserve">МУП "Коммунальные сети" </t>
  </si>
  <si>
    <t>Воронежская обл, Терновский р-н, с. Народное и с. Поповка</t>
  </si>
  <si>
    <t>ООО "Керама Марацци"</t>
  </si>
  <si>
    <t xml:space="preserve"> 10.08.2015 </t>
  </si>
  <si>
    <t>ЗАО  "Моссельпром"</t>
  </si>
  <si>
    <t>АО "Газпромнефть-МНПЗ"</t>
  </si>
  <si>
    <t>г.Москва, ЮВАО</t>
  </si>
  <si>
    <t>МУП "ВКХ"</t>
  </si>
  <si>
    <t>Тульская область, Ефремовский район</t>
  </si>
  <si>
    <t>"КБК " не соответствует "Назначению платежа"</t>
  </si>
  <si>
    <t>г.Москва, ул.Академика Королева,д.12</t>
  </si>
  <si>
    <t>н.п.Рига-Васильевка Новомосковского района и на территории предп.Узловского р-на Тульской области</t>
  </si>
  <si>
    <t>ООО "Агрокультура Групп"</t>
  </si>
  <si>
    <t>вблизи деревни Новоселки, Каширского района, Московской области</t>
  </si>
  <si>
    <t>Лихославльский р-он, Тверская обл</t>
  </si>
  <si>
    <t>ОАО "Голицынский керамический завод"</t>
  </si>
  <si>
    <t>Московская обл.,Одинцовский р-он</t>
  </si>
  <si>
    <t xml:space="preserve">ООО "АС-ХОЗ" </t>
  </si>
  <si>
    <t xml:space="preserve">Тамбовская обл </t>
  </si>
  <si>
    <t xml:space="preserve">Костюк Надежда Константиновна </t>
  </si>
  <si>
    <t>г.ВЛАДИМИР</t>
  </si>
  <si>
    <t>Общество с ограниченной ответственностью "Логус-агро"</t>
  </si>
  <si>
    <t>Воронежская обл, Новоусманский р-н,Трудовское сельское посел</t>
  </si>
  <si>
    <t xml:space="preserve"> 21.07.2015 </t>
  </si>
  <si>
    <t>г. Валуйки, Валуйского р-на, Белгородской области</t>
  </si>
  <si>
    <t>НИЦ ЦИАМ - филиал ФГУП "ЦИАМ им. П. И. Баранова"</t>
  </si>
  <si>
    <t>г.Лыткарино пром.зона Тураево М.О.</t>
  </si>
  <si>
    <t>СНТ "Орлиные холмы"</t>
  </si>
  <si>
    <t xml:space="preserve">ООО "СМОЛЛЕСКОМ" </t>
  </si>
  <si>
    <t>Смоленская область Ярцевский район</t>
  </si>
  <si>
    <t xml:space="preserve">г. Александров </t>
  </si>
  <si>
    <t xml:space="preserve">АО "Транснефте продукт-Самара" </t>
  </si>
  <si>
    <t>ув. 72 от 21.07.2015</t>
  </si>
  <si>
    <t xml:space="preserve">ООО `ЧаплыгинМолоко` </t>
  </si>
  <si>
    <t>ув. 73 от 20107.2015</t>
  </si>
  <si>
    <t>ООО "Деревня Простоквашино"</t>
  </si>
  <si>
    <t>ув. 71 от 21.07.2015</t>
  </si>
  <si>
    <t xml:space="preserve">СНТ"Труд" </t>
  </si>
  <si>
    <t>на возврат 04.09.2015, вх.№2759</t>
  </si>
  <si>
    <t>Талдомский район,Московская область.</t>
  </si>
  <si>
    <t xml:space="preserve">ОАО Птицефабрика "Тульская" </t>
  </si>
  <si>
    <t>Тульская область,Ленинский район</t>
  </si>
  <si>
    <t xml:space="preserve">ООО "ЗКЦ" </t>
  </si>
  <si>
    <t xml:space="preserve">Воронежская область Семилукский район </t>
  </si>
  <si>
    <t>АО "СтандартЦемент"</t>
  </si>
  <si>
    <t>АО "Рождественский карьер"</t>
  </si>
  <si>
    <t xml:space="preserve">на участке Северо-Крутогорский Липецкой области, Краснинского района </t>
  </si>
  <si>
    <t>ООО "РИРЦ" Брянской области</t>
  </si>
  <si>
    <t xml:space="preserve">Красногвардейского района Белгородской области. </t>
  </si>
  <si>
    <t>ООО "Инвесттраст"</t>
  </si>
  <si>
    <t>г.Москва, пос. д.Десеновское</t>
  </si>
  <si>
    <t>Федеральное государственное унитарное предприятие "Григорьевское"</t>
  </si>
  <si>
    <t>Ярославль</t>
  </si>
  <si>
    <t>ЗАО "Конвест-Истра"</t>
  </si>
  <si>
    <t>Московская область, Истринский муниципальный район</t>
  </si>
  <si>
    <t xml:space="preserve">Красногвардейский р-н Белгородской области. </t>
  </si>
  <si>
    <t>ООО "АРТЕЛЬ"</t>
  </si>
  <si>
    <t xml:space="preserve">ЗАО "Острогожсксадпитомник" </t>
  </si>
  <si>
    <t>Воронежская обл. Острогожский район</t>
  </si>
  <si>
    <t xml:space="preserve">ООО "Предприятие по поставкам продукции" </t>
  </si>
  <si>
    <t>Белгородская обл.,Губкинский р-н,с.Сапрыкино</t>
  </si>
  <si>
    <t>Северная дирекция по тепловодоснабжению</t>
  </si>
  <si>
    <t xml:space="preserve"> 29.07.2015 </t>
  </si>
  <si>
    <t>АО "МЗ РИП"</t>
  </si>
  <si>
    <t xml:space="preserve">Владим.обл, г.Муром </t>
  </si>
  <si>
    <t>на участках "Иваново-Сортировочный" и "Горинский"/ Г. ВОРОНЕЖ</t>
  </si>
  <si>
    <t xml:space="preserve">МУП "ВКХ г.Клинцы " </t>
  </si>
  <si>
    <t>Брянская область, г.Клинцы</t>
  </si>
  <si>
    <t>АО "ПРОТЭП"</t>
  </si>
  <si>
    <t>Жуковский р-н Калужской области</t>
  </si>
  <si>
    <t xml:space="preserve">ООО "Липецкмясо" </t>
  </si>
  <si>
    <t>Тербунский участок недр, г.ЛИПЕЦК</t>
  </si>
  <si>
    <t xml:space="preserve">АО "Шувалово" </t>
  </si>
  <si>
    <t>г.КОСТРОМА</t>
  </si>
  <si>
    <t>ПАО "НПО "Алмаз"</t>
  </si>
  <si>
    <t xml:space="preserve"> 05.08.2015 </t>
  </si>
  <si>
    <t>АО ЛКФ Рошен</t>
  </si>
  <si>
    <t>ООО "Элгад-ЗСИ"</t>
  </si>
  <si>
    <t>Липецкая область, Липецкий район, участок месторождения-"Косыревский-3"</t>
  </si>
  <si>
    <t>ЗАО "Совместное предприятие "Евразия М4"</t>
  </si>
  <si>
    <t>КОСТЮК ВЛАДИМИР НИКОЛАЕВИЧ</t>
  </si>
  <si>
    <t>ув. 76 от 05.08.2015</t>
  </si>
  <si>
    <t>ООО "Бозиева"</t>
  </si>
  <si>
    <t xml:space="preserve">МО Одинцовский р-он село Немчиновка </t>
  </si>
  <si>
    <t>Московская область Ступинский район</t>
  </si>
  <si>
    <t>ОАО "МЕТАЛЛУРГИЧЕСКИЙ ЗАВОД "ЭЛЕКТРОСТАЛЬ"</t>
  </si>
  <si>
    <t>ОАО "РЖД-ЗДОРОВЬЕ"</t>
  </si>
  <si>
    <t>Сергиево-Посадский р-он</t>
  </si>
  <si>
    <t>ОАО "Машиностроительный завод "ЗиО-Подольск"</t>
  </si>
  <si>
    <t>г.Подольск</t>
  </si>
  <si>
    <t xml:space="preserve">МУП "Водопроводного и жилищно-коммунального хозяйства село Замостье" </t>
  </si>
  <si>
    <t>Курская область .Суджанский район</t>
  </si>
  <si>
    <t xml:space="preserve">Садоводческое некоммерческое товарищество имени 1Мая </t>
  </si>
  <si>
    <t xml:space="preserve">Курская область Курский район </t>
  </si>
  <si>
    <t xml:space="preserve">ЗАО "Складской оператор" </t>
  </si>
  <si>
    <t xml:space="preserve">Тверская область, Калининский район </t>
  </si>
  <si>
    <t>ООО"ЗЭИМ Элинар"</t>
  </si>
  <si>
    <t>вблизи с.Атепцево, Наро-Фоминского р-на, Московской обл.</t>
  </si>
  <si>
    <t xml:space="preserve"> 26.06.2015 </t>
  </si>
  <si>
    <t>ГУП "Белводоканал"</t>
  </si>
  <si>
    <t xml:space="preserve">г.Белгород </t>
  </si>
  <si>
    <t>Горьковская дирекция по тепловодоснабжению</t>
  </si>
  <si>
    <t>ст.Муром</t>
  </si>
  <si>
    <t xml:space="preserve"> 25.06.2015 </t>
  </si>
  <si>
    <t>Владимирская обл. город Муром</t>
  </si>
  <si>
    <t>Филиал ОАО "Центротранс железобетон" МЗ ЖБК</t>
  </si>
  <si>
    <t>ст.Вековка</t>
  </si>
  <si>
    <t xml:space="preserve">ФГУП ЭСЗ </t>
  </si>
  <si>
    <t>Угличшский м.р. Г.Вологда</t>
  </si>
  <si>
    <t>ВНИЦ ВЭИ-филиал ФГУП ВЭИ</t>
  </si>
  <si>
    <t>Истринского района</t>
  </si>
  <si>
    <t>"КНАУФ ГИПС НОВОМОСКОВСК"</t>
  </si>
  <si>
    <t xml:space="preserve">ТУЛЬСКАЯ ОБЛАСТЬ Г.НОВОМОСКОВСК    </t>
  </si>
  <si>
    <t xml:space="preserve">"Рассказовский свиноводческий комплекс" </t>
  </si>
  <si>
    <t>Зао ИНТЕРРОС ЭСТЕЙТ</t>
  </si>
  <si>
    <t>Истринский м.р.</t>
  </si>
  <si>
    <t xml:space="preserve">Антонов Ярослав Анатольевич (ИП) </t>
  </si>
  <si>
    <t>Ярославская обл,Ярославский р-н</t>
  </si>
  <si>
    <t xml:space="preserve">Филиал ОАО "ФСК ЕЭС" - Черноземное ПМЭС </t>
  </si>
  <si>
    <t>Курская область, Октябрьский р-н</t>
  </si>
  <si>
    <t>МУП водопроводно-канализационного хозяйства "Водоканал"</t>
  </si>
  <si>
    <t>Одинцовского района.</t>
  </si>
  <si>
    <t>ООО "Профит-М"</t>
  </si>
  <si>
    <t>Владимирская обл.,Селивановский р-н</t>
  </si>
  <si>
    <t>ДНТ "Барское"</t>
  </si>
  <si>
    <t>Истринский р-он</t>
  </si>
  <si>
    <t>ООО "КУРС"</t>
  </si>
  <si>
    <t>ООО "УК ПРОМСВЯЗЬ" (Д.У. ЗПИФ недвижимос ти "Оптима ПРО")</t>
  </si>
  <si>
    <t>ув. 87 от 25.09.2015</t>
  </si>
  <si>
    <t>Департамент финансов города Москвы (ГАУЗ МНПЦ МРВСМ ДЗМ л/с 2805451000450424)</t>
  </si>
  <si>
    <t>Фряновское МП ЖКХ</t>
  </si>
  <si>
    <t xml:space="preserve">Московская обл. г.Ногинск </t>
  </si>
  <si>
    <t>ОТКРЫТОЕ АКЦИОНЕРНОЕ ОБЩЕСТВО ''ВЛАДИМИРСКИЙ ХИМИЧЕСКИЙ ЗАВОД''</t>
  </si>
  <si>
    <t xml:space="preserve"> 04.06.2015 </t>
  </si>
  <si>
    <t>Владимирская область</t>
  </si>
  <si>
    <t xml:space="preserve">Открытое акционерное общество "Консервсушпрод" </t>
  </si>
  <si>
    <t xml:space="preserve">ООО "Славянский продукт" </t>
  </si>
  <si>
    <t xml:space="preserve">Смоленская обл. Починковский р-н, д.Денисово </t>
  </si>
  <si>
    <t>ОАО "Краснозаводский химический завод"</t>
  </si>
  <si>
    <t xml:space="preserve">Московская обл.,Сергиево-Посадский р-н </t>
  </si>
  <si>
    <t>недрами  г.Щербинка, Новомосковского АО г. Москвы</t>
  </si>
  <si>
    <t>Открытое акционерное общество "Сыктывкар Тиссью Груп"</t>
  </si>
  <si>
    <t xml:space="preserve">78237559, Госпошлина за выдачу Ростовскому филиалу </t>
  </si>
  <si>
    <t>МУП городского округа Домодедово "Домодедовский водоканал"</t>
  </si>
  <si>
    <t>М.О. г.Домодедово с. Вельяминово</t>
  </si>
  <si>
    <t>ООО "Пивоваренная компания "Балтика"</t>
  </si>
  <si>
    <t>УФК по Тверской области (ФКУ ИК-10 УФСИН России по Тверской области)</t>
  </si>
  <si>
    <t xml:space="preserve">Тверская обл.Калининский р. </t>
  </si>
  <si>
    <t>ООО  "Альянс" г.Москва , г.Троицк</t>
  </si>
  <si>
    <t xml:space="preserve">ОГУП "Липецкоблводоканал" </t>
  </si>
  <si>
    <t>ув.50 от 10.06.2015</t>
  </si>
  <si>
    <t>ув. 49 от 10.06.2015</t>
  </si>
  <si>
    <t>ОГУП "Липецкоблводоканал"</t>
  </si>
  <si>
    <t>ОАО "СУ №2"</t>
  </si>
  <si>
    <t xml:space="preserve">ТиНАО г. Москвы, вблизи д. Львово </t>
  </si>
  <si>
    <t>Лицей-интернат "Подмосковный"</t>
  </si>
  <si>
    <t xml:space="preserve">ООО"Стройгаз" </t>
  </si>
  <si>
    <t>ОАО "МОПАЗ"</t>
  </si>
  <si>
    <t>Калужской области г. Малоярославец</t>
  </si>
  <si>
    <t>Воронежская область Бобровский район село Шестаково</t>
  </si>
  <si>
    <t xml:space="preserve"> 05.06.2015 </t>
  </si>
  <si>
    <t>АО "ТМЗ"</t>
  </si>
  <si>
    <t>г.Москва, СЗАО, Южное Тушино</t>
  </si>
  <si>
    <t>ООО "Абсолют"</t>
  </si>
  <si>
    <t>деревня Ватутинки, поселение Десеновское, уч. 1 г. Москвы</t>
  </si>
  <si>
    <t>Московская обл. Одинцовский район</t>
  </si>
  <si>
    <t>Московская обл., Одинцовский район</t>
  </si>
  <si>
    <t>ИТОГО</t>
  </si>
  <si>
    <t>УФК</t>
  </si>
  <si>
    <t>АО "ВПО "Точмаш"</t>
  </si>
  <si>
    <t>для ООО "Большаково" Солнечногорского района  МО</t>
  </si>
  <si>
    <t>за внесение изменений в лицензию, наверно указан КБК</t>
  </si>
  <si>
    <t>ув. 94 от 30.09.2015</t>
  </si>
  <si>
    <t>ув. 93 от 30.09.2015</t>
  </si>
  <si>
    <t>ув. 95 от 30.09.2015</t>
  </si>
  <si>
    <t>ув. 92 от 30.09.2015</t>
  </si>
  <si>
    <t>ув. 91 от 30.09.2015</t>
  </si>
  <si>
    <t xml:space="preserve">АО "Тепличное" </t>
  </si>
  <si>
    <t>ООО "ДКУ"</t>
  </si>
  <si>
    <t>на участке Георгиевское-1 во Владимирской области</t>
  </si>
  <si>
    <t>на участке Малинковский во Владимирской области</t>
  </si>
  <si>
    <t>на уч-ке юго-зап. ч-ти Север.уч-ка №2 Добрятинского месторожд.в Гусь-Хрустальном р-не Владимирской обл.</t>
  </si>
  <si>
    <t>ФГБУ "РНЦ МРиК" Минздрава России</t>
  </si>
  <si>
    <t>з/в 32 от 24.03.2015</t>
  </si>
  <si>
    <t>з/в 31 от 24.03.2015</t>
  </si>
  <si>
    <t>АБРАМОВ ПЕТР АЛЕКСЕЕВИЧ</t>
  </si>
  <si>
    <t>Ступинский р</t>
  </si>
  <si>
    <t>ОАО "НПП "Аэросила"</t>
  </si>
  <si>
    <t>Ступинский р-н</t>
  </si>
  <si>
    <t>АМО ЗИЛ</t>
  </si>
  <si>
    <t>АО "ГНЦ РФ ТРИНИТИ"</t>
  </si>
  <si>
    <t>СПК "ПАХРА"</t>
  </si>
  <si>
    <t>г.Москва, Троицкий административный округ</t>
  </si>
  <si>
    <t>ЗАО Племхоз "Наро-Осановский"</t>
  </si>
  <si>
    <t>Одинцовский р-он</t>
  </si>
  <si>
    <t>ООО "Транснефть - Балтика"</t>
  </si>
  <si>
    <t>Ярославский р-н</t>
  </si>
  <si>
    <t>Некоуз р-н</t>
  </si>
  <si>
    <t>ООО "АГРО-ПРОДУКТ"</t>
  </si>
  <si>
    <t xml:space="preserve">ООО "Дом Ильичевых" </t>
  </si>
  <si>
    <t>Костромская область Чухломский район</t>
  </si>
  <si>
    <t>ООО "Кварцевые технологии"</t>
  </si>
  <si>
    <t>Рязанская област</t>
  </si>
  <si>
    <t>ОАО "ЛИПЕЦКАЯ ГОРОДСКАЯ ЭНЕРГЕТИЧЕСКАЯ КОМПАНИЯ"</t>
  </si>
  <si>
    <t>Липецкая область</t>
  </si>
  <si>
    <t>ФГБУ "Санаторий "Марьино")</t>
  </si>
  <si>
    <t>Рыльского р-на.,Курской обл.</t>
  </si>
  <si>
    <t>Филиал №14 ГУП ЭВАЖД</t>
  </si>
  <si>
    <t>за предоставление лицензии</t>
  </si>
  <si>
    <t>ОАО "Стойленский ГОК"</t>
  </si>
  <si>
    <t>Белгородской области</t>
  </si>
  <si>
    <t>ЗАО "Хлеб Мещеры"</t>
  </si>
  <si>
    <t>Владимирская область, г.Гусь-Хрустальный</t>
  </si>
  <si>
    <t>СНТ "Сосновый бор"</t>
  </si>
  <si>
    <t xml:space="preserve">ЗАО СПП "Тарбаево" </t>
  </si>
  <si>
    <t>ув. 24 от 31.03.2015</t>
  </si>
  <si>
    <t xml:space="preserve">МУП "Водоканал" </t>
  </si>
  <si>
    <t xml:space="preserve">Духовщинского р-на,Смоленской области </t>
  </si>
  <si>
    <t>ООО "МясновЪ-77"</t>
  </si>
  <si>
    <r>
      <t>Примечание</t>
    </r>
    <r>
      <rPr>
        <sz val="8"/>
        <color indexed="10"/>
        <rFont val="Arial Cyr"/>
        <family val="0"/>
      </rPr>
      <t>:  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esm@mingeo.ru</t>
    </r>
  </si>
  <si>
    <t>к приказу Роснедра</t>
  </si>
  <si>
    <t>Дата платежа</t>
  </si>
  <si>
    <t>Начальник территориального органа:</t>
  </si>
  <si>
    <t>Сумма</t>
  </si>
  <si>
    <t>п/п</t>
  </si>
  <si>
    <t>Главный бухгалтер:</t>
  </si>
  <si>
    <t xml:space="preserve">       ( Ф И О )</t>
  </si>
  <si>
    <t>Плательщик</t>
  </si>
  <si>
    <t>Проскурников Г Н</t>
  </si>
  <si>
    <t>Мытищи Пироговский А Долбина</t>
  </si>
  <si>
    <t>МУП "УЭ"</t>
  </si>
  <si>
    <t>ЯКУБОВСКАЯ ЕКАТЕРИНА ИГОРЕВНА</t>
  </si>
  <si>
    <t xml:space="preserve">ЗА ООО КОМПЛЕКСНЫЕ СИСТЕМЫ </t>
  </si>
  <si>
    <t>ООО "УЭК" Пушкинский лес"</t>
  </si>
  <si>
    <t>ООО "Чистые пруды"</t>
  </si>
  <si>
    <t xml:space="preserve">Белгородская область , Новооскольский р-он, х. Пустынка ЗА ООО Жемчужина Оскола </t>
  </si>
  <si>
    <t>ООО "Селена"</t>
  </si>
  <si>
    <t xml:space="preserve">Тамбовская область, Жердевский район, город Жердевка </t>
  </si>
  <si>
    <t>ООО "ТехноКварц"</t>
  </si>
  <si>
    <t xml:space="preserve">Владимирская область, г. Гусь-Хрустальный </t>
  </si>
  <si>
    <t>МП "ВОДОКАНАЛ ГОРОДА РЯЗАНИ"</t>
  </si>
  <si>
    <t>Химволокно (г.Рязань)</t>
  </si>
  <si>
    <t xml:space="preserve">Филиал "Ивановский " ПАО "Т Плюс" </t>
  </si>
  <si>
    <t>з/в № 117 от 09.09.2015</t>
  </si>
  <si>
    <t>г.Рязань</t>
  </si>
  <si>
    <t>ЗАО "Инфаприм"</t>
  </si>
  <si>
    <t xml:space="preserve">Московская область Истринский р-он </t>
  </si>
  <si>
    <t xml:space="preserve">ООО "Дубенский карьер" </t>
  </si>
  <si>
    <t>Тульская область</t>
  </si>
  <si>
    <t>ЗАО "СВГ"</t>
  </si>
  <si>
    <t xml:space="preserve">МО, Щелковский муниципальный район, с.п. Огудневское, с. Петровское </t>
  </si>
  <si>
    <t xml:space="preserve">ФКП "Воскресенский государственный казенный агрегатный завод" </t>
  </si>
  <si>
    <t>г.Москва</t>
  </si>
  <si>
    <t>ОАО "ОрелСтройТех"</t>
  </si>
  <si>
    <t>Верховский район Орловской области</t>
  </si>
  <si>
    <t xml:space="preserve">ОАО"ЮРЬЕВ-ПОЛЬСКИЙ ЗАВОД ПРОМСВЯЗЬ" </t>
  </si>
  <si>
    <t xml:space="preserve">Владимирской обл. Юрьев-Польского района г. Юрьев-Польский </t>
  </si>
  <si>
    <t>ТОГБСУ СОН "Психоневрологический интернат № 2"</t>
  </si>
  <si>
    <t>ув. 1 от 13.01.2015</t>
  </si>
  <si>
    <t>ООО "Водоканал"</t>
  </si>
  <si>
    <t xml:space="preserve">Курская область г. Льгов  </t>
  </si>
  <si>
    <t xml:space="preserve">ЗАО  "Киржачский молочный завод" </t>
  </si>
  <si>
    <t>Владимирская обл.,г. Киржач</t>
  </si>
  <si>
    <t>на возврат. Вх. от 13.04.2016, №1390</t>
  </si>
  <si>
    <t xml:space="preserve">Москва, Валдайский проезд </t>
  </si>
  <si>
    <t>ООО "МОЛОЧНАЯ ФЕРМА "ЖУПИКОВ</t>
  </si>
  <si>
    <t xml:space="preserve">Федеральное государственное автономное учреждение "Оздоровительный комплекс "Планерное" Управления делами Президента Российской Федерации </t>
  </si>
  <si>
    <t>Химки</t>
  </si>
  <si>
    <t>ООО "Белая птица-Курск"</t>
  </si>
  <si>
    <t>Горшеченского района Курской обл</t>
  </si>
  <si>
    <t>ГУП "Мосводосток"</t>
  </si>
  <si>
    <t xml:space="preserve">Москва </t>
  </si>
  <si>
    <t>ФКУ ИК-6 УФСИН России по Владимирской области</t>
  </si>
  <si>
    <t>ОАО "Агрофирма"Красная заря"</t>
  </si>
  <si>
    <t>Московская область, Ступинский район</t>
  </si>
  <si>
    <t xml:space="preserve">ОАО " Хоботовское предприятие "Крахмалопродукт" </t>
  </si>
  <si>
    <t>ОАО "МАНП"</t>
  </si>
  <si>
    <t>г. Москва, д.Львово</t>
  </si>
  <si>
    <t>ТОРИЦЫН И А</t>
  </si>
  <si>
    <t xml:space="preserve">шатурский район </t>
  </si>
  <si>
    <t xml:space="preserve">ООО "ПАРМА" </t>
  </si>
  <si>
    <t>Владимирская область,Юрьев-Польский район</t>
  </si>
  <si>
    <t>Прусенок Оксана Ренатовна</t>
  </si>
  <si>
    <t xml:space="preserve">МО Подольский р-н </t>
  </si>
  <si>
    <t xml:space="preserve">АО "НОРСКИЙ КЕРАМИЧЕСКИЙ ЗАВОД" </t>
  </si>
  <si>
    <t xml:space="preserve">СНТ "ПРОЛЕТАРЕЦ" </t>
  </si>
  <si>
    <t>Чеховский район</t>
  </si>
  <si>
    <t xml:space="preserve">МООО "НКК" </t>
  </si>
  <si>
    <t>Воронежская область, Новоусманский  район</t>
  </si>
  <si>
    <t>ООО "Пестовские зори"</t>
  </si>
  <si>
    <t>ХАНУКОВ АЛЕКСЕЙ АЛЕКСАНДРОВИЧ</t>
  </si>
  <si>
    <t xml:space="preserve">ЛИП ОБЛ ЗАДОН Р С ЧЕРНИГОВКА </t>
  </si>
  <si>
    <t>ЛИПЕЦК ОБ ЕЛЕЦ Р ЕКАТЕРИНОВКА</t>
  </si>
  <si>
    <t>Садоводческое некоммерческое товарищество "Берёзка"</t>
  </si>
  <si>
    <t xml:space="preserve">Московская область, Красногорский район, п. Нахабино-2 </t>
  </si>
  <si>
    <t>АО "ГЕК"</t>
  </si>
  <si>
    <t xml:space="preserve">Московская обл., Дмитровский рн., п. Рыбное  </t>
  </si>
  <si>
    <t>ООО "Армада"</t>
  </si>
  <si>
    <t>Московская область, Люберецкий район, д. Машково</t>
  </si>
  <si>
    <t>Тульская область, Белевский район</t>
  </si>
  <si>
    <t>МУП МО Г.БЕЛЕВ БЕЛЕВ СКОГО РАЙОНА "БКХ"</t>
  </si>
  <si>
    <t>ООО "РУДНИЧНОЕ"</t>
  </si>
  <si>
    <t>ув. 120 от 27.11.2015</t>
  </si>
  <si>
    <t>Московская область,Серебряно-Прудский р-н,дер.Куребино,т.ООО"СК"Энергопромстрой"</t>
  </si>
  <si>
    <t>Москва, г. Троицк, ОАО "Троицкая камвольная фабрика"</t>
  </si>
  <si>
    <t xml:space="preserve"> 15.07.2015 </t>
  </si>
  <si>
    <t>г.Москва, ул.Ак.Королева, д.12</t>
  </si>
  <si>
    <t xml:space="preserve">ООО "Рубин" </t>
  </si>
  <si>
    <t xml:space="preserve">Брянская обл., Брянский р.он.,с.Супонево </t>
  </si>
  <si>
    <t>Тульская область, Щекинский р-н с. Карамышево</t>
  </si>
  <si>
    <t>Опл.за ГУП "Брянск коммунэнерго"</t>
  </si>
  <si>
    <t>ООО "Промконсервы"</t>
  </si>
  <si>
    <t>Касторенского района Курской области</t>
  </si>
  <si>
    <t>БУЛКИНА Е А</t>
  </si>
  <si>
    <t xml:space="preserve">Москва п.Газопровод </t>
  </si>
  <si>
    <t>изменение в лицензии, но 0300</t>
  </si>
  <si>
    <t>ЗАО"Агродорстрой"</t>
  </si>
  <si>
    <t>Липецкая обл, г. Лебедянь</t>
  </si>
  <si>
    <t>ООО "Владимирский хлеб"</t>
  </si>
  <si>
    <t>Владимирская область, г.Юрьев-Польский</t>
  </si>
  <si>
    <t>Сельскохозяйственный производственный кооператив "Приволжье"</t>
  </si>
  <si>
    <t>г.Ярославль</t>
  </si>
  <si>
    <t>СНТ ДУБРАВА</t>
  </si>
  <si>
    <t>Раменский р-н</t>
  </si>
  <si>
    <t>Верховский р-н Орловской области</t>
  </si>
  <si>
    <t>продление срока действия</t>
  </si>
  <si>
    <t>ГОРЬКОВСКОЕ РНУ</t>
  </si>
  <si>
    <t>Владимирская обл., Камешковский район</t>
  </si>
  <si>
    <t>ОАО "КОСИНСКОЕ"</t>
  </si>
  <si>
    <t xml:space="preserve">Гос.пошлина за продление лицензии </t>
  </si>
  <si>
    <t>Дмитровский р-н</t>
  </si>
  <si>
    <t>Жевалкин Александр Иванович</t>
  </si>
  <si>
    <t>Рязанская обл, Скопинский р-он</t>
  </si>
  <si>
    <t>ЗАО"КапиталАгро"</t>
  </si>
  <si>
    <t>ув. 96 от 02.10.2015</t>
  </si>
  <si>
    <t xml:space="preserve">ЗАО "Агрофирма"Бунятино" </t>
  </si>
  <si>
    <t xml:space="preserve">ООО НЕКСУС </t>
  </si>
  <si>
    <t>Владимирская область Собинский р-н</t>
  </si>
  <si>
    <t>ОАО "Центральный научно-исследовательский институт точного машиностроения"</t>
  </si>
  <si>
    <t>ув. 3 от 15.01.2015</t>
  </si>
  <si>
    <t>на возврат 11.08.2015, вх.№2491</t>
  </si>
  <si>
    <t>ЗАО "Капитал Б"</t>
  </si>
  <si>
    <t>вблизи д.Павловское и с.Домоделово г.о. Домодедово Московской области</t>
  </si>
  <si>
    <t>МКП "Волчье-Дубравское ЖКХ"</t>
  </si>
  <si>
    <t>г.ТУЛА  / за  МКП "Сельский дом"/</t>
  </si>
  <si>
    <t>г.ТУЛА / за МКП "Покровское ЖКХ"/</t>
  </si>
  <si>
    <t>Филиал "Фирма Уют" ПАО "Моспромстрой"</t>
  </si>
  <si>
    <t>На возврат 29.03.2016, вх.№1096</t>
  </si>
  <si>
    <t>Московская обл., Павлово-Посадский р-н, с.Рахманово</t>
  </si>
  <si>
    <t xml:space="preserve">ОАО "Гамма" </t>
  </si>
  <si>
    <t xml:space="preserve">ОРЛОВСКАЯ ОБЛАСТЬ, Г. ОРЕЛ </t>
  </si>
  <si>
    <t>з/в № 90 от 23.07.2015</t>
  </si>
  <si>
    <t>для "Сельскохозяйственного предприятия Акцепт" Рузского района МО</t>
  </si>
  <si>
    <t>Московская обл., Солнечногор.р-н</t>
  </si>
  <si>
    <t>ООО "Геоцентр В"</t>
  </si>
  <si>
    <t xml:space="preserve">на промплощадке Узловского района Тульской области  </t>
  </si>
  <si>
    <t>ООО "Газпром ПХГ"</t>
  </si>
  <si>
    <t>Новомосковского ПХГ</t>
  </si>
  <si>
    <t>МО, Раменский р-н, д. Поповка, ДНП "Серебряная лагуна"</t>
  </si>
  <si>
    <t xml:space="preserve"> 20.07.2015 </t>
  </si>
  <si>
    <t>ООО "Отрада Ген"</t>
  </si>
  <si>
    <t>АО "Воронежнефтепродукт"</t>
  </si>
  <si>
    <t>Воронежской обл.</t>
  </si>
  <si>
    <t>20.07.2015 </t>
  </si>
  <si>
    <t>46618000, для ЗАО "Эстейт-Инвест"</t>
  </si>
  <si>
    <t>МО, г. Люберцы</t>
  </si>
  <si>
    <t>ООО "Пестяковское жилищно-коммунальное хозяйство"</t>
  </si>
  <si>
    <t>г.ИВАНОВО</t>
  </si>
  <si>
    <t>Открытое акционерное общество "ВЕГЕТТА"</t>
  </si>
  <si>
    <t>Московская область, г Долгопрудный, мкр. Шереметьевский</t>
  </si>
  <si>
    <t>ОАО "Бонолит-Строительные решения"</t>
  </si>
  <si>
    <t xml:space="preserve">Московской обл. в Ногинском р-не </t>
  </si>
  <si>
    <t>МО, Можайский р-н, д. Денисьево, ООО "МЕГАВОД"</t>
  </si>
  <si>
    <t>СНТ  "Совет" Волоколам ского района МО</t>
  </si>
  <si>
    <t>МУП ЩМР "Межрайонный Щёлковский водоканал"</t>
  </si>
  <si>
    <t>ув. 65 от 20.07.2015</t>
  </si>
  <si>
    <t>ув. 66 от 20.07.2015</t>
  </si>
  <si>
    <t>ув. 68 от 20.07.2015</t>
  </si>
  <si>
    <t>ув. 67 от 20.07.2015</t>
  </si>
  <si>
    <t>ЛАРИНА ТАТЬЯНА НИКОЛАЕВНА (ИП)</t>
  </si>
  <si>
    <t>ув. 64 от 20.07.2015</t>
  </si>
  <si>
    <t>Мытищинский м.р.</t>
  </si>
  <si>
    <t>54</t>
  </si>
  <si>
    <t>ООО "Рижский тракт"</t>
  </si>
  <si>
    <t>Красногорский район</t>
  </si>
  <si>
    <t>124</t>
  </si>
  <si>
    <t>ООО "Карьерное управление N 5"</t>
  </si>
  <si>
    <t>Наро-Фоминского района Московской области</t>
  </si>
  <si>
    <t>1</t>
  </si>
  <si>
    <t xml:space="preserve">ООО "ПРОМОПОСТ" </t>
  </si>
  <si>
    <t>Тверь</t>
  </si>
  <si>
    <t>763</t>
  </si>
  <si>
    <t>Моск обл Наро-Фоминск р-н</t>
  </si>
  <si>
    <t xml:space="preserve">Степанова Л Г </t>
  </si>
  <si>
    <t>г.Владимир</t>
  </si>
  <si>
    <t>ООО "СПЕЦГЕОЛОГОРАЗВЕДКА"</t>
  </si>
  <si>
    <t>Дмитровский район</t>
  </si>
  <si>
    <t xml:space="preserve">ОАО "Военно-промышленная корпорация "Научно-производственное объединение  </t>
  </si>
  <si>
    <t>Владимирская обл., Петушинский р-н</t>
  </si>
  <si>
    <t>з/в 3 от 21.01.2015</t>
  </si>
  <si>
    <t>ООО "Ключ здоровья"</t>
  </si>
  <si>
    <t>Тульская область, Ясногорский район</t>
  </si>
  <si>
    <t>ООО "Водосервис"</t>
  </si>
  <si>
    <t>Ногинский район</t>
  </si>
  <si>
    <t>ОАО ФСК ЕЭС</t>
  </si>
  <si>
    <t>Брянская область,Брянский район</t>
  </si>
  <si>
    <t xml:space="preserve">ООО "ТД "Медведь" </t>
  </si>
  <si>
    <t>Тульская область, Кимовский р-н</t>
  </si>
  <si>
    <t>Брянская область,Выгоничский район</t>
  </si>
  <si>
    <t xml:space="preserve">ООО "Русагро-Охота" </t>
  </si>
  <si>
    <t>Рязанская область, Клепиковский район</t>
  </si>
  <si>
    <t xml:space="preserve">ОАО "Квадра"-"Южная генерация" </t>
  </si>
  <si>
    <t>юго-западной и восточной частях г.Губкин Губкинского района Белгородской области</t>
  </si>
  <si>
    <t xml:space="preserve">ЧЕРНЫХ ОЛЬГА  НИКОЛАЕВНА </t>
  </si>
  <si>
    <t>Липецкая обл, Добровский р-н</t>
  </si>
  <si>
    <t>Унитарное Муниципальное коммунально-бытовое предприятие муниципального образования "Поселок Мятлево"</t>
  </si>
  <si>
    <t>ООО "Внуково Логистик"</t>
  </si>
  <si>
    <t>ООО "Спецгеологоразведка"</t>
  </si>
  <si>
    <t>ООО "Тульский зверобой" Тульская обл., Суворов ский р-н (дог.30-г.г.)</t>
  </si>
  <si>
    <t>з/в №134                       от 06.11.15</t>
  </si>
  <si>
    <t>по п/п 3053 от 08.12.2014</t>
  </si>
  <si>
    <t>Общество с ограниченной ответственностью "Маркет Сервис"</t>
  </si>
  <si>
    <t>ООО "Аква-город"</t>
  </si>
  <si>
    <t>АО "Корпорация развития Орловской области"</t>
  </si>
  <si>
    <t>на возврат14.01.2016, вх.№64</t>
  </si>
  <si>
    <t xml:space="preserve">Муниципальное унитарное предприятие "Водоканал" </t>
  </si>
  <si>
    <t>Белгородская обл. Старооскольский район,в 0,1-2км северо-восточнее с.Ильины</t>
  </si>
  <si>
    <t>ОАО "ВОДОКАНАЛ"</t>
  </si>
  <si>
    <t>Московская область, Красногорский район</t>
  </si>
  <si>
    <t>Белгородская обл. Старооскольский район,в 1-2км северо-восточнее с.Незнамово</t>
  </si>
  <si>
    <t>АО "Верхневолжский кожевенный завод"</t>
  </si>
  <si>
    <t>Тверская область Осташковский район</t>
  </si>
  <si>
    <t>421</t>
  </si>
  <si>
    <t>за переоформление, но 0300</t>
  </si>
  <si>
    <t>ООО "Технофарм"</t>
  </si>
  <si>
    <t>г. Москва,пос. Вороновское</t>
  </si>
  <si>
    <t>102</t>
  </si>
  <si>
    <t>ООО "Руслес"</t>
  </si>
  <si>
    <t>Костромская обл</t>
  </si>
  <si>
    <t>38</t>
  </si>
  <si>
    <t>СЕРДОБИНЦЕВ МИХАИЛ ВАЛЕРЬЕВИЧ</t>
  </si>
  <si>
    <t xml:space="preserve"> 24.06.2015 </t>
  </si>
  <si>
    <t>г. ТВЕРЬ</t>
  </si>
  <si>
    <t>АО "Липецкнефтепродукт"</t>
  </si>
  <si>
    <t>с. Косыревка Липецкого района Липецкой области</t>
  </si>
  <si>
    <t>с Красное, Краснин ского района Липецкой области</t>
  </si>
  <si>
    <t xml:space="preserve">СНТ "Орбита-2" </t>
  </si>
  <si>
    <t xml:space="preserve">Московская обл. Чеховский район д.Верхнее Пикалово </t>
  </si>
  <si>
    <t>ЗАО "Приосколье"</t>
  </si>
  <si>
    <t xml:space="preserve">ООО "Инстеп" </t>
  </si>
  <si>
    <t>Воронежская область, Новоусманский р-н</t>
  </si>
  <si>
    <t>946</t>
  </si>
  <si>
    <t>Белгородская обл., Волоконовский р-н</t>
  </si>
  <si>
    <t>ФБУЗ "Лечебно-реабилитационный центр Минэкономразвития России"</t>
  </si>
  <si>
    <t>830</t>
  </si>
  <si>
    <t xml:space="preserve">ООО "ИКАР" </t>
  </si>
  <si>
    <t>545</t>
  </si>
  <si>
    <t>ув. 34 от 16.04.2015</t>
  </si>
  <si>
    <t>64</t>
  </si>
  <si>
    <t>з/в 54 от 15.04.2015</t>
  </si>
  <si>
    <t>63</t>
  </si>
  <si>
    <t>з/в 53 от 15.04.2015</t>
  </si>
  <si>
    <t>65</t>
  </si>
  <si>
    <t>з/в 55 от 15.04.2015</t>
  </si>
  <si>
    <t>ООО "КОНТУР-ЛАДА"</t>
  </si>
  <si>
    <t>Балашиха</t>
  </si>
  <si>
    <t>ООО "Тепловик"</t>
  </si>
  <si>
    <t xml:space="preserve">ЗА ПУШКИН ВОДО КАНАЛ,    МО, ПУШКИНО </t>
  </si>
  <si>
    <t>за продление сроков действия лицензии; КБК неверно!</t>
  </si>
  <si>
    <t>СПК СПК "Коммунар"</t>
  </si>
  <si>
    <t xml:space="preserve">МУП "Горводоканал" </t>
  </si>
  <si>
    <t>г.Рыльск Курской области</t>
  </si>
  <si>
    <t>ООО "МИРтекс"</t>
  </si>
  <si>
    <t xml:space="preserve">за ООО "Мадио Текстиль", Г. ИВАНОВО </t>
  </si>
  <si>
    <t xml:space="preserve">ООО "Брянская водная компания" </t>
  </si>
  <si>
    <t>Брянская обл., г. Брянск Володарский р-н</t>
  </si>
  <si>
    <t>Закрытое Акционерное Общество "Гофрон"</t>
  </si>
  <si>
    <t xml:space="preserve"> 06.08.2015 </t>
  </si>
  <si>
    <t>OOO "Дэникс"</t>
  </si>
  <si>
    <t>Владимирская область, Собинский район</t>
  </si>
  <si>
    <t>ООО "КЕРАМИКА</t>
  </si>
  <si>
    <t>г.Липецк</t>
  </si>
  <si>
    <t>ООО "ЛидерПрофи"</t>
  </si>
  <si>
    <t>Октябрьская дирекция по тепловодоснабжению</t>
  </si>
  <si>
    <t xml:space="preserve">Тверской обл. </t>
  </si>
  <si>
    <t>ООО "ПОСЕЙДОН"</t>
  </si>
  <si>
    <t>Смоленская область, Смоленский район</t>
  </si>
  <si>
    <t>30.07.2015 </t>
  </si>
  <si>
    <t xml:space="preserve">Общество с ограниченной ответственностью "Рассказовский свиноводческий комплекс" </t>
  </si>
  <si>
    <t xml:space="preserve">АО "ОЭЗ ППТ "Людиново" </t>
  </si>
  <si>
    <t>Редькино, Куприно, совх. Искра и д.Козельское Боровского р-на</t>
  </si>
  <si>
    <t>МУП ЖКХ "Турлатово" муниципального образования - Турлатовское сельское поселение Рязанского муниципального района Рязанской области</t>
  </si>
  <si>
    <t>Рязанская область, Рязанский район</t>
  </si>
  <si>
    <t>ДНП "Лесное"</t>
  </si>
  <si>
    <t>Московская обл, Клинский район</t>
  </si>
  <si>
    <t xml:space="preserve">ООО "Санаторий "Лесная жемчужина" </t>
  </si>
  <si>
    <t>ув. 10 от 28.01.2015</t>
  </si>
  <si>
    <t>ув. 9 от 28.01.2015</t>
  </si>
  <si>
    <t>ООО "СоюзПроект"</t>
  </si>
  <si>
    <t>Солнечногорский р-н</t>
  </si>
  <si>
    <t>ООО "СоюзПроект", ИП Потапова А. Н</t>
  </si>
  <si>
    <t>Шаховской р-н</t>
  </si>
  <si>
    <t>М. О., Зарайский р-н</t>
  </si>
  <si>
    <t>Наро-Фоминский р-н</t>
  </si>
  <si>
    <t>ООО "Сапсан-теплый камень"</t>
  </si>
  <si>
    <t xml:space="preserve">МО Волоколамский район </t>
  </si>
  <si>
    <t>Клинский р-н</t>
  </si>
  <si>
    <t>Домодедовский р-н</t>
  </si>
  <si>
    <t>Музей-заповедник "Бородинское поле"</t>
  </si>
  <si>
    <t>МО Можайский р-н,д. Бородино</t>
  </si>
  <si>
    <t>САМСОНОВА  ГАЛИНА НИКОЛАЕВНА,  ЗА МОСКОВ СКУЮ ДИРЕКЦИЮ РЖД</t>
  </si>
  <si>
    <t>ООО "Заречное"</t>
  </si>
  <si>
    <t>Липецк</t>
  </si>
  <si>
    <t>674</t>
  </si>
  <si>
    <t xml:space="preserve">ОБЩЕСТВО С ОГРАНИЧЕННОЙ ОТВЕТСТВЕННОСТЬЮ "КВАНТ" </t>
  </si>
  <si>
    <t>Воронежская область, Лискинский район</t>
  </si>
  <si>
    <t>3</t>
  </si>
  <si>
    <t>ООО "Дмитровское полесье"</t>
  </si>
  <si>
    <t xml:space="preserve">Московская обл Дмитровский р-н  </t>
  </si>
  <si>
    <t xml:space="preserve">ООО "Белогорье " и К" </t>
  </si>
  <si>
    <t>Белгородская область,Корочанский район</t>
  </si>
  <si>
    <t>668</t>
  </si>
  <si>
    <t>ООО "СИ"</t>
  </si>
  <si>
    <t>ЗАО "ВОРОНЕЖСКИЙ КОМБИНАТ СТРОИТЕЛЬНЫХ МАТЕРИАЛОВ"</t>
  </si>
  <si>
    <t>г.Воронеж</t>
  </si>
  <si>
    <t xml:space="preserve">Ленинский р-н Моск.обл. </t>
  </si>
  <si>
    <t>ФГУП "УТЦ"Новогорск"</t>
  </si>
  <si>
    <t>пос. Новогорск, г/о Химки Московская область</t>
  </si>
  <si>
    <t>ООО "НИС"</t>
  </si>
  <si>
    <t>ООО "Комплексные системы "А"</t>
  </si>
  <si>
    <t>г.Москва, пос.Десеновское, в районе деревни Десна</t>
  </si>
  <si>
    <t xml:space="preserve">ООО "Ленинский Путь" </t>
  </si>
  <si>
    <t>Воронежская область, Эртильский район</t>
  </si>
  <si>
    <t>Владимирская область, Кольчугинский район</t>
  </si>
  <si>
    <t>618</t>
  </si>
  <si>
    <t>ООО "ОблИнвестСтрой"</t>
  </si>
  <si>
    <t>794</t>
  </si>
  <si>
    <t>ООО "АКВАСПОРТ"</t>
  </si>
  <si>
    <t>Московская область, Ногинский район, д.Бисерово</t>
  </si>
  <si>
    <t>87</t>
  </si>
  <si>
    <t xml:space="preserve"> 23.04.2015 </t>
  </si>
  <si>
    <t>ООО "Иремель"</t>
  </si>
  <si>
    <t>Московская область,Зарайск</t>
  </si>
  <si>
    <t>83</t>
  </si>
  <si>
    <t>ОАО "Орелстройиндустрия" ОАО "Орелстрой"</t>
  </si>
  <si>
    <t xml:space="preserve">Орловская область г.Орел </t>
  </si>
  <si>
    <t>179</t>
  </si>
  <si>
    <t>МУП "Видновское ПТО ГХ"</t>
  </si>
  <si>
    <t xml:space="preserve">М.О. Ленинский р-он г Видное  </t>
  </si>
  <si>
    <t>ОАО "Оптрон"</t>
  </si>
  <si>
    <t>г.Москва, ул. Щербаковская</t>
  </si>
  <si>
    <t>526</t>
  </si>
  <si>
    <t xml:space="preserve">ООО Санаторий Воробьево </t>
  </si>
  <si>
    <t>Калужская область,Малоярославецкий р-он</t>
  </si>
  <si>
    <t>380</t>
  </si>
  <si>
    <t xml:space="preserve">ООО "Аквалис" </t>
  </si>
  <si>
    <t>ООО "АгроСоюз Спасск"ООО "АгроСоюз Спасск"</t>
  </si>
  <si>
    <t>ООО "Мальцовское карьероуправление"</t>
  </si>
  <si>
    <t>Брянская обл. Дятьковский р-н</t>
  </si>
  <si>
    <t>Липецкая обл.</t>
  </si>
  <si>
    <t>Рязанская область, Спасский район</t>
  </si>
  <si>
    <t>ДНП "ЛУКОМОРЬЕ"</t>
  </si>
  <si>
    <t xml:space="preserve"> г.ИВАНОВО, 24707000</t>
  </si>
  <si>
    <t>МУП "НУК"</t>
  </si>
  <si>
    <t>Тульская обл., Алексинского р-на</t>
  </si>
  <si>
    <t>ООО "Профи-Лэнд"</t>
  </si>
  <si>
    <t>Московская обл. Истринский р-н</t>
  </si>
  <si>
    <t>для ДНП "Щёлково" Щёлковского района МО</t>
  </si>
  <si>
    <t>для ООО "Гранель" Мытищинского района МО</t>
  </si>
  <si>
    <t>АСКЯРОВ ВАГИФ АМИРАСТАН ОГЛЫ</t>
  </si>
  <si>
    <t>МОРОЗОВО (г.Пермь)</t>
  </si>
  <si>
    <t xml:space="preserve">МУП Злынковский районный водоканал </t>
  </si>
  <si>
    <t>Брянская обл. Злынковский р-н</t>
  </si>
  <si>
    <t>ООО "ГАЗ"</t>
  </si>
  <si>
    <t>МО Ступинский р-н, д.Образцово</t>
  </si>
  <si>
    <t>КИСЕЛЕВ АНДРЕЙ ИГОРЕВИЧ</t>
  </si>
  <si>
    <t xml:space="preserve">Г ТАМБОВ </t>
  </si>
  <si>
    <t>ООО "ЛИСКо Бройлер"</t>
  </si>
  <si>
    <t>Воронежская обл.,Рамонский р-н,с.Березово</t>
  </si>
  <si>
    <t>ЗАЙЦЕВ ВЛАДИМИР НИКОЛАЕВИЧ</t>
  </si>
  <si>
    <t xml:space="preserve">МО Г ЛОБНЯ </t>
  </si>
  <si>
    <t>ЯТФ-"МО-6"</t>
  </si>
  <si>
    <t>г.БРЯНСК</t>
  </si>
  <si>
    <t>Тульская обл</t>
  </si>
  <si>
    <t>ООО "Тривия"</t>
  </si>
  <si>
    <t>Общество с ограниченной ответственностью "Нерудтранс"</t>
  </si>
  <si>
    <t>Воронежская область, Верхнемамонский район, участок "Верхнемамонский"</t>
  </si>
  <si>
    <t>ООО  "Элион" Сергиево-Посадский район МО</t>
  </si>
  <si>
    <t>ООО "Путятинский"</t>
  </si>
  <si>
    <t>Липецкая область, Добровский район</t>
  </si>
  <si>
    <t xml:space="preserve">ОАО МК" Воронежский" </t>
  </si>
  <si>
    <t xml:space="preserve">Воронежская обл.,Калачеевский р-н,пос.Пригородный </t>
  </si>
  <si>
    <t>Филиал ОАО "Концерн Росэнергоатом" "Курская атомная станция"</t>
  </si>
  <si>
    <t>ТУГОЛУКОВА ЕКАТЕРИНА ВЛАДИМИРОВНА</t>
  </si>
  <si>
    <t>БЕЛГОРОДСКАЯ ОБЛ, ВОЛОКОНОВСКИЙ Р-Н</t>
  </si>
  <si>
    <r>
      <t>62482</t>
    </r>
    <r>
      <rPr>
        <sz val="10"/>
        <color indexed="8"/>
        <rFont val="Times New Roman"/>
        <family val="1"/>
      </rPr>
      <t> </t>
    </r>
  </si>
  <si>
    <t>Общество с ограниченной ответственностью "АрДиАй Ресурс"</t>
  </si>
  <si>
    <t xml:space="preserve">МУП "Комаричский районный водоканал" </t>
  </si>
  <si>
    <t xml:space="preserve">Брянская обл., п.Комаричи </t>
  </si>
  <si>
    <t>45958000, для ООО "Газпром трансгаз Москва" - производственная база "Летово" УАВР</t>
  </si>
  <si>
    <t xml:space="preserve">ЗАО "Мальцовский портландцемент" </t>
  </si>
  <si>
    <t>СНТ ЗЕЛЕНЫЙ ВЕТЕР-2</t>
  </si>
  <si>
    <t>ДПК "Журналист"</t>
  </si>
  <si>
    <t>г. Москва, д. Шаганино</t>
  </si>
  <si>
    <t xml:space="preserve">ИП Сабанов Виталий Хасанович </t>
  </si>
  <si>
    <t>Ирафский р-он, РСО-Алания</t>
  </si>
  <si>
    <t>ув. 111/1 от 10.11.2015</t>
  </si>
  <si>
    <t xml:space="preserve">Брянская обл., Брянский район  </t>
  </si>
  <si>
    <t xml:space="preserve">ОАО "МосМедыньагропром" </t>
  </si>
  <si>
    <t xml:space="preserve">г.Медынь Калужской области </t>
  </si>
  <si>
    <t xml:space="preserve">ООО "Воронежросагро" </t>
  </si>
  <si>
    <t xml:space="preserve">Воронежская обл., Новоусманский р-н, п. Воля </t>
  </si>
  <si>
    <t>ООО "ЛОГОПАРК МЕНЕДЖМЕНТ"</t>
  </si>
  <si>
    <t xml:space="preserve">46000000, ст.Фаянсовая </t>
  </si>
  <si>
    <t xml:space="preserve">ООО "Агрохолдинг Шиловский" </t>
  </si>
  <si>
    <t>Рязанская обл., Шиловский район</t>
  </si>
  <si>
    <t>Садовое некоммерческое  товарищество "Нива-3"</t>
  </si>
  <si>
    <t>в ТАО г. Москвы, вблизи п.Киевский</t>
  </si>
  <si>
    <t>МО, Воскресенский р-н, п. Белоозёрский, МУП "Белоозёрское ЖКХ"</t>
  </si>
  <si>
    <t>ООО "АЕДОН"</t>
  </si>
  <si>
    <r>
      <t xml:space="preserve"> 46000000  </t>
    </r>
    <r>
      <rPr>
        <sz val="6"/>
        <rFont val="Arial Cyr"/>
        <family val="0"/>
      </rPr>
      <t>ЗА ТСН "СНТ "ФРОНТОВИКИ ЮЗАО"</t>
    </r>
  </si>
  <si>
    <t>Общество с огранченной ответственностью "Горнодобывающая компания "Кремнезём"</t>
  </si>
  <si>
    <t>в Заокском и Ясногорском районах Тульской области участка недр Санино</t>
  </si>
  <si>
    <t>на участке недр "Поречье", Московская область, Можайский район, с. Поречье</t>
  </si>
  <si>
    <t>ув. 96 от 06.10.2015</t>
  </si>
  <si>
    <t xml:space="preserve">г.Новомосковск-Северный Новомосковского района Тульской обл </t>
  </si>
  <si>
    <t xml:space="preserve">ЗАО "СЕЛЬХОЗКОМПЛЕКТ" </t>
  </si>
  <si>
    <t>Владимирская обл., г.Владимир</t>
  </si>
  <si>
    <t>ЗАО "Вектор плюс"</t>
  </si>
  <si>
    <t>Московская обл.,Красногорский р-н, мкр.Опалиха</t>
  </si>
  <si>
    <t>ООО"Величково Инвест"</t>
  </si>
  <si>
    <t>Калужская область, Жуковский район</t>
  </si>
  <si>
    <t>ООО "Птицефабрика "Ново-Ездоцкая"</t>
  </si>
  <si>
    <t>г.Белгород</t>
  </si>
  <si>
    <t xml:space="preserve">Филиал "ОАО ФСК ЕЭС" - Брянское предприятие МЭС </t>
  </si>
  <si>
    <t>ОАО "НПК "КБМ"</t>
  </si>
  <si>
    <t>г.Коломна Коломенского р-на и вблизи д.Трегубово Озерского р-на М.О</t>
  </si>
  <si>
    <t>ООО "ОВТ"</t>
  </si>
  <si>
    <t>Пушкинский м.р.</t>
  </si>
  <si>
    <t>ООО "Текино"</t>
  </si>
  <si>
    <t xml:space="preserve">Орловская обл.,Хотынецкий р-н </t>
  </si>
  <si>
    <t>ООО "ТК ЛипецкАгро"</t>
  </si>
  <si>
    <t>Московская область</t>
  </si>
  <si>
    <t>ФГБНУ ВНИИСПК</t>
  </si>
  <si>
    <t>Орловская обл.,Орловский р-н</t>
  </si>
  <si>
    <t>ООО "Бизнес Тренд (К)"</t>
  </si>
  <si>
    <t>Калужская область, Дзержинский район</t>
  </si>
  <si>
    <t>ООО "НКН-Строй"</t>
  </si>
  <si>
    <t>МО,Подольский р-н,с/п Стрелковское,д.Борисовка</t>
  </si>
  <si>
    <t>з/в 21 от 10.02.2015</t>
  </si>
  <si>
    <t>ОАО "Загорье"</t>
  </si>
  <si>
    <t>СНТ "Мечта"</t>
  </si>
  <si>
    <t>Московская область, Орехово-Зуевский р-н</t>
  </si>
  <si>
    <t xml:space="preserve">Садоводческое некоммерческое товарищество "Мир" </t>
  </si>
  <si>
    <t>ООО "Коммунальный сервис"</t>
  </si>
  <si>
    <t>Московская область,г.Наро-Фоминск</t>
  </si>
  <si>
    <t>МУП ВОЗРОЖДЕНИЕ</t>
  </si>
  <si>
    <t xml:space="preserve">Брянская область, Брянский район, вблизи и в. п. Супонево ,вблизи н. п. Антоновка,и в н .п. Курнявцево </t>
  </si>
  <si>
    <t>Общество с ограниченной ответственностью "160 Домостроительный комбинат"</t>
  </si>
  <si>
    <t xml:space="preserve">за внесение изменений в лицензию КЛЖ </t>
  </si>
  <si>
    <t>МУП "Брянскгорводоканал"</t>
  </si>
  <si>
    <t>ув. 144 от 18.12.2015</t>
  </si>
  <si>
    <t>ООО "Акватория"</t>
  </si>
  <si>
    <t>Красногорский р-он п. Нахабино</t>
  </si>
  <si>
    <t>СТАБЛЬ ОБЩЕСТВО С ОГРАНИЧЕННОЙ ОТВЕТСТВЕННОСТЬЮ</t>
  </si>
  <si>
    <t>г. Лиски Воронежская обл.</t>
  </si>
  <si>
    <t>д.Мешково, пос. Московский Новомосковского АО, г.Москва</t>
  </si>
  <si>
    <t>АО "ЦНИИТОЧМАШ"</t>
  </si>
  <si>
    <t>МУП ВКХ Г.СУДЖИ</t>
  </si>
  <si>
    <t xml:space="preserve">ООО "ЭкоНиваАгро" </t>
  </si>
  <si>
    <t>Воронежская область, Бобровский район</t>
  </si>
  <si>
    <t>ДНП "Певчее" в Троицком АО г. Москвы (вблизи д. Клоково поселения Первомайское)</t>
  </si>
  <si>
    <t xml:space="preserve">ООО "УниверсалКомплекс" </t>
  </si>
  <si>
    <t>ДНП "Александровы пруды" в Троицком АО г. Москвы (вблизи д. Троицкое поселения Щаповское)</t>
  </si>
  <si>
    <t>Г. БЕЛГОРОД</t>
  </si>
  <si>
    <t>Московская область, Воскрксенский район</t>
  </si>
  <si>
    <t>Общество с ограничен- ной ответственностью "ПК Базис"</t>
  </si>
  <si>
    <t xml:space="preserve">в Троснянском районе Орловской области </t>
  </si>
  <si>
    <t>Дачное некоммерческое партнерство "Поляны"</t>
  </si>
  <si>
    <t>Истринский район</t>
  </si>
  <si>
    <t>ООО "Русэлпром - СЭЗ"</t>
  </si>
  <si>
    <t>Смоленская область, г.Сафоново</t>
  </si>
  <si>
    <t>ООО "Боровское"</t>
  </si>
  <si>
    <t>Калужская область, Боровский район</t>
  </si>
  <si>
    <t xml:space="preserve">в Орловском районе Орловской области </t>
  </si>
  <si>
    <t>ООО "Речпром"</t>
  </si>
  <si>
    <t>Раменский район</t>
  </si>
  <si>
    <t>ст.Клин, Решетниково Московской обл</t>
  </si>
  <si>
    <t>ОАО "Дашковка"</t>
  </si>
  <si>
    <t>Серпуховский  м.р.</t>
  </si>
  <si>
    <t>ИП Бегина Татьяна Александровна</t>
  </si>
  <si>
    <t>УФК по Костромской области (ФГБОУ ВО КОСТРОМСКАЯ ГСХА)</t>
  </si>
  <si>
    <t>ООО "ИП "ЦКАД Север"</t>
  </si>
  <si>
    <t>Московской области, Дмитровского района, г/п Икша, в районе д. Хорошилово</t>
  </si>
  <si>
    <t xml:space="preserve">Закрытое акционерное общество "Санаторий имени Воровского" </t>
  </si>
  <si>
    <t>ОАО "Шерризон"</t>
  </si>
  <si>
    <t>ув. 164 от 25.12.2015</t>
  </si>
  <si>
    <t>ув. 166 от 25.12.2015</t>
  </si>
  <si>
    <t>г. ЯРОСЛАВЛЬ</t>
  </si>
  <si>
    <t>г. Москва, Троицкий АО, вблизи д. Бараново</t>
  </si>
  <si>
    <t>369</t>
  </si>
  <si>
    <t>УФК по Рязанской области (ГБУ РО "Сапожковская ЦРБ")</t>
  </si>
  <si>
    <t>Рязанская область, Сапожковский район, р.п.Сапожок</t>
  </si>
  <si>
    <t>ООО "Солстек" Солнечногорского района МО</t>
  </si>
  <si>
    <t>на возврат 29.04.2015, вх. №1524</t>
  </si>
  <si>
    <t>ДНП "ДЕРЕВНЯ"</t>
  </si>
  <si>
    <t>вблизи д. Знаменка, Борисовского поселения Можайского р-на Московской области</t>
  </si>
  <si>
    <t>40</t>
  </si>
  <si>
    <t xml:space="preserve"> 29.04.2015 </t>
  </si>
  <si>
    <t>Тамб.обл.,г.Котовск</t>
  </si>
  <si>
    <t>ООО "Эдельвейс"</t>
  </si>
  <si>
    <t>" г. Москва, ТАО, п. Первомайское вблизи д.Рогозинино</t>
  </si>
  <si>
    <t>ООО "Ибердус"</t>
  </si>
  <si>
    <t>Рязанская область ,Касимовский район</t>
  </si>
  <si>
    <t>СХА " Луговое"</t>
  </si>
  <si>
    <t>Воронежская область, Богучарский район</t>
  </si>
  <si>
    <t>ОАО 192 Центральный завод железнодорожной техники</t>
  </si>
  <si>
    <t>в Володарском районе г. Брянска</t>
  </si>
  <si>
    <t>Садоводческое некоммерческое товарищество "АЗЛК-3"</t>
  </si>
  <si>
    <t xml:space="preserve">Московская область п. Купавна </t>
  </si>
  <si>
    <t>МУП "Домодедовский водоканал" г.Домодедово  МО</t>
  </si>
  <si>
    <t>ООО "Институт Гипроводхоз"</t>
  </si>
  <si>
    <t>Г. КОСТРОМА</t>
  </si>
  <si>
    <t>мкр. Белые Столбы г.Домодедово М.О.</t>
  </si>
  <si>
    <t>ООО "АВАНГАРД-АГРО-Курск"</t>
  </si>
  <si>
    <t>Курская область, Кореневский район, пгт.Коренево</t>
  </si>
  <si>
    <t>Белгородская обл., Корочанский район</t>
  </si>
  <si>
    <t>ООО "КСИ"</t>
  </si>
  <si>
    <t xml:space="preserve">Рязанская область, рязанский район, п. Варские </t>
  </si>
  <si>
    <t>на участке Георгиевское-1, Владимирская обл.</t>
  </si>
  <si>
    <t>Брянск. обл. Выгоничский р-н, вблизи н.п.Уручье - БЦ1</t>
  </si>
  <si>
    <t>Брянск. обл. Выгоничский р-н, вблизи н.п.Уручье - БЦ 5</t>
  </si>
  <si>
    <t>Брянск. обл. Выгоничский р-н, вблизи н.п.Уручье - БЦ 7</t>
  </si>
  <si>
    <t>на участке Ю-З части Северного участка №2, Владимирская обл.</t>
  </si>
  <si>
    <t>ЗАО "ГЕНЕРИУМ"</t>
  </si>
  <si>
    <t>п.Вольгинский Петушинского р-на Владимирской обл</t>
  </si>
  <si>
    <t>ОАО "Михайловский ГОК"</t>
  </si>
  <si>
    <t>участок недр находится в Железногор ском районе Курской области</t>
  </si>
  <si>
    <t xml:space="preserve">Московская область, Чеховский район) </t>
  </si>
  <si>
    <t>209</t>
  </si>
  <si>
    <t>ООО "АПК "ПРОМАГРО"</t>
  </si>
  <si>
    <t>Белгордская обл, близ с.Роговатое, Оскольский бекон 2</t>
  </si>
  <si>
    <t>539</t>
  </si>
  <si>
    <t>ООО "Промбурвод-Монтаж"</t>
  </si>
  <si>
    <t xml:space="preserve">МО, Люберецкий р-н, п. Томилино </t>
  </si>
  <si>
    <t>154</t>
  </si>
  <si>
    <t xml:space="preserve">Свиренев Сергей Александрович </t>
  </si>
  <si>
    <t xml:space="preserve">СНТ "Белые столбы" </t>
  </si>
  <si>
    <t>170</t>
  </si>
  <si>
    <t>Белгордская обл, с.Роговатое, Оскольский бекон 1</t>
  </si>
  <si>
    <t>538</t>
  </si>
  <si>
    <t>?????</t>
  </si>
  <si>
    <t>СНТ "Металлург-4"</t>
  </si>
  <si>
    <t>ув. 28 от 09.04.2015</t>
  </si>
  <si>
    <t>23</t>
  </si>
  <si>
    <t xml:space="preserve">АО "Русская Кожа" </t>
  </si>
  <si>
    <t>г.РЯЗАНЬ</t>
  </si>
  <si>
    <t xml:space="preserve">Пошехонский филиал ГП ЯРДОРМОСТ </t>
  </si>
  <si>
    <t xml:space="preserve"> 30.04.2015 </t>
  </si>
  <si>
    <t xml:space="preserve">МО, Одинцовский р-н, п. Немчиновка </t>
  </si>
  <si>
    <t>АО "Мосводоканал"</t>
  </si>
  <si>
    <t>г. Москва, ГО Троицк</t>
  </si>
  <si>
    <t>УФК по г. Москве (ФГБНУ ВИЛАР)</t>
  </si>
  <si>
    <t>"OOO "ИНГЕОЛКОМ+"</t>
  </si>
  <si>
    <t xml:space="preserve">СНТ  "Чистые пруды" г.Москва , Троицкий А/О, пос.Птичное, </t>
  </si>
  <si>
    <t>УФК по Воронежской области (ФГКУ комбинат "Опытный" Росрезерва)</t>
  </si>
  <si>
    <t>Воронежская область, Верхнехавский район</t>
  </si>
  <si>
    <t xml:space="preserve">ООО "Рекон" </t>
  </si>
  <si>
    <t>ООО "Елизарово-Парк"</t>
  </si>
  <si>
    <t xml:space="preserve"> 05.05.2015 </t>
  </si>
  <si>
    <t>ПАО "НПО "Стрела"</t>
  </si>
  <si>
    <t>Тульская область, г.Тула, Зареченский район</t>
  </si>
  <si>
    <t>ООО "Балакиревский водоканал"</t>
  </si>
  <si>
    <t>ООО "ОДПС Сколково"</t>
  </si>
  <si>
    <t>ООО "ЭкоЭксперт"</t>
  </si>
  <si>
    <t>Индивидуальный предприниматель Максецкий Александр Игоревич</t>
  </si>
  <si>
    <t>ООО "ПСК Обрэй"</t>
  </si>
  <si>
    <t>Московская обл., Красногорский р-н, пос. Нахабино</t>
  </si>
  <si>
    <t>АО КИБ "ЕВРОАЛЬЯНС"//ОАО Строммашина</t>
  </si>
  <si>
    <t>за ООО "МЕГАСЕРВИС" г. Москва, СЗАО</t>
  </si>
  <si>
    <t xml:space="preserve">Владимирская обл. Александровский р-он </t>
  </si>
  <si>
    <t>Владимирская обл. Александровский р-он</t>
  </si>
  <si>
    <t xml:space="preserve">ОАО фирма Молоко </t>
  </si>
  <si>
    <t>г.ВОРОНЕЖ</t>
  </si>
  <si>
    <t>ООО "СКС"</t>
  </si>
  <si>
    <t>Г. ИВАНОВО</t>
  </si>
  <si>
    <t>ООО "Курорт Оболсуново"</t>
  </si>
  <si>
    <t>Акционерное общество "Водоканал"</t>
  </si>
  <si>
    <t>на уч-ке местор-ия "Богданихинский-2" с целью хоз.-пит.и технол.вод-ия д.Богданиха Ив.обл.</t>
  </si>
  <si>
    <t>ООО "ОКА МОЛОКО"</t>
  </si>
  <si>
    <t>Рязанская область, Чучковский район</t>
  </si>
  <si>
    <t xml:space="preserve"> 07.05.2015 </t>
  </si>
  <si>
    <t>МУП "Водоканал" г. Подольска</t>
  </si>
  <si>
    <t>г.Подольск Московской области</t>
  </si>
  <si>
    <t>добыча подз.вод на уч-ке Строкино Сидоровского местор-ия для хоз.-пит.водосн-ия" Иван.обл.</t>
  </si>
  <si>
    <t>ООО "ПУРСЕЙ корп."</t>
  </si>
  <si>
    <t>Московская область, г. Клин</t>
  </si>
  <si>
    <t>Московская область, город Домодедово</t>
  </si>
  <si>
    <t>ООО  "Лесная сказка" г.Москва , вблизи дер. Пучково</t>
  </si>
  <si>
    <t>Московская область, Серебряно-Прудский район, р.п.Сереб, ЗАО АИС "ФермаРоста"</t>
  </si>
  <si>
    <t xml:space="preserve"> 12.05.2015 </t>
  </si>
  <si>
    <t xml:space="preserve">ОАО "Бутурлиновский ЛВЗ" </t>
  </si>
  <si>
    <t>Воронежская область, Бутурлиновский район</t>
  </si>
  <si>
    <t>ОБЩЕСТВО С ОГРАНИЧЕННОЙ ОТВЕТСТВЕННОСТЬЮ "КО "АКВА"</t>
  </si>
  <si>
    <t>ЗАО "Магнат"</t>
  </si>
  <si>
    <t>д.Осипово Ильинского района Ивановской области</t>
  </si>
  <si>
    <t>АММАЕВ КАДИ АММАЕВИЧ</t>
  </si>
  <si>
    <t xml:space="preserve">БРЯНСКАЯ ОБЛ П СУЗЕМКА </t>
  </si>
  <si>
    <t>МУП г.Кольчугино "Коммунальник"</t>
  </si>
  <si>
    <t>Владимирская область, кольчугинский район</t>
  </si>
  <si>
    <t>ДНТ "Старое Аннино"</t>
  </si>
  <si>
    <t>Владимирская область Петушинский район дер.Старое Аннино</t>
  </si>
  <si>
    <t xml:space="preserve">Закрытое акционерное общество Приосколье </t>
  </si>
  <si>
    <t>в 1 км северо-восточнее с. Ульяновка и 1,5 км восточнее с. Ветчиново Белгородской области, Волоконовского р-на (п/о "Голофеевка"</t>
  </si>
  <si>
    <t>ДНТ "Приозерские Дачи"</t>
  </si>
  <si>
    <t>Владимирская область Петушинский район</t>
  </si>
  <si>
    <t>Акционерное Общество "Любовша"</t>
  </si>
  <si>
    <t>Орловская обл., Краснозоренский р-н, с. Верхняя Любовша</t>
  </si>
  <si>
    <t>ООО "Управляющая компания "Ресурс-Холдинг"</t>
  </si>
  <si>
    <t>город Москва, деревня Романцево</t>
  </si>
  <si>
    <t>ОАО " Плава"</t>
  </si>
  <si>
    <t>Тульская область Плавский район г.Плавск</t>
  </si>
  <si>
    <t>ОАО "НПО Стеклопластик"</t>
  </si>
  <si>
    <t>Гос.экспертиза (???)</t>
  </si>
  <si>
    <t>Оплата по дог.1з от 24.06.14г п.6,6 за проведение гос.экспертизы.
НДС не облагается Сумма 40000-00 Без налога (НДС),
46652153</t>
  </si>
  <si>
    <t>ООО "Ранова-Покровская"</t>
  </si>
  <si>
    <t>Индивидуальный предприниматель Прокудин Виктор Алексеевич</t>
  </si>
  <si>
    <t>ООО "Агроресурс-Воронеж"</t>
  </si>
  <si>
    <t>Воронежская обл., Семилукский р-н</t>
  </si>
  <si>
    <t>МП "Родник"</t>
  </si>
  <si>
    <t>Г. ПЕРМЬ</t>
  </si>
  <si>
    <t>ОТДЕЛЕНИЕ N8593 СБЕРБАНКА РОССИИ////53823300775//// ЭСФАРМ ВЛАДИМИР СТЕПАНОВИЧ</t>
  </si>
  <si>
    <t>Владимирская область,Петушинский Дер. Старые Петушки</t>
  </si>
  <si>
    <t>ООО "ТЭКА"</t>
  </si>
  <si>
    <t>Московская область, Домодедовский район, участок недр ООО "ТЭКА"</t>
  </si>
  <si>
    <t xml:space="preserve"> 15.05.2015 </t>
  </si>
  <si>
    <t>ООО "СЕЛЬСКОХОЗЯЙСТВЕННОЕ ПРЕДПРИЯТИЕ "ДОН"</t>
  </si>
  <si>
    <t>Воронежская область, Рамонский район, с.Новоживотинное</t>
  </si>
  <si>
    <t>ООО "Экосервис"</t>
  </si>
  <si>
    <t>Московская область,Одинцовский район</t>
  </si>
  <si>
    <t>ОАО "Люберецкий ГОК"</t>
  </si>
  <si>
    <t>Участок недр Петровское  Московской области</t>
  </si>
  <si>
    <t>ПАО "ТБФ"</t>
  </si>
  <si>
    <t>в южной части г.Кондрово МО "Город Кондрово" Калужской обл</t>
  </si>
  <si>
    <t>ООО СПЕЦГЕОЛОГОРАЗВЕДКА</t>
  </si>
  <si>
    <t>ОАО "Тулагорводоканал"</t>
  </si>
  <si>
    <t>Тульская областьЛенинский район Масловско-Песоченский водозабор</t>
  </si>
  <si>
    <t>24.11.2015 </t>
  </si>
  <si>
    <t>ФГУГП "Гидрогеоло гическая экспедиция 16 района"</t>
  </si>
  <si>
    <t>ВЗУ ОАО "СМПП", г. Ступино Московская обл</t>
  </si>
  <si>
    <t>Тульская областьЛенинский район Упкинский водозабор</t>
  </si>
  <si>
    <r>
      <t>за предоставление  срока действия лицензии</t>
    </r>
    <r>
      <rPr>
        <u val="single"/>
        <sz val="10"/>
        <rFont val="Arial Cyr"/>
        <family val="0"/>
      </rPr>
      <t xml:space="preserve">  </t>
    </r>
    <r>
      <rPr>
        <sz val="10"/>
        <rFont val="Arial Cyr"/>
        <family val="0"/>
      </rPr>
      <t xml:space="preserve"> </t>
    </r>
    <r>
      <rPr>
        <sz val="6"/>
        <rFont val="Arial Cyr"/>
        <family val="0"/>
      </rPr>
      <t>для МУП "Домодедов ский водоканал" г.Домодедово  МО</t>
    </r>
  </si>
  <si>
    <t>Неверно КБК и назначение платежа</t>
  </si>
  <si>
    <t>Общество с ограниченной ответственностью "НИСА"</t>
  </si>
  <si>
    <t>Московская обл. г.Можайск 3</t>
  </si>
  <si>
    <t xml:space="preserve">для  ООО Водоканал Узловского р-на ТО </t>
  </si>
  <si>
    <t>в южной части города Кондрово Дзержинского района Калужской обл</t>
  </si>
  <si>
    <t>АО "ОКТЕКС"</t>
  </si>
  <si>
    <t>Московская обл., Ленинский район</t>
  </si>
  <si>
    <t xml:space="preserve">в южной части города Кондрово Дзержинского р-на Калужской обл </t>
  </si>
  <si>
    <t>Участок недр Западный Люберецкого месторождения  Московской обл</t>
  </si>
  <si>
    <t>ПАШКОВА ОЛЕСЯ ВЛАДИМИРОВНА</t>
  </si>
  <si>
    <t>ОАО "НОВОМОСКОВ СКИЙ ТЕХНОПАРК"</t>
  </si>
  <si>
    <t xml:space="preserve"> 11.08.2015 </t>
  </si>
  <si>
    <t>ОБЩЕСТВО С ОГРАНИЧЕННОЙ ОТВЕТСТВЕННОСТЬЮ "МЕЖДУНАРОДНЫЙ АЭРОПОРТ"ДОМОДЕДОВО"</t>
  </si>
  <si>
    <t xml:space="preserve">ОАО "Курская птицефабрика" </t>
  </si>
  <si>
    <t xml:space="preserve">в Курской области </t>
  </si>
  <si>
    <t>город Москва, поселение Краснопахорское-нахождение участка недр</t>
  </si>
  <si>
    <t>ДНТ "Династия"</t>
  </si>
  <si>
    <t>Владимирская область Петушинский район дер.Михейцево</t>
  </si>
  <si>
    <t>МУП КХ "Егорьевские инженерные сети"</t>
  </si>
  <si>
    <t>Московская область,Егорьевский район поселок Новый</t>
  </si>
  <si>
    <t>на возврат 06.05.2015 вх.1560; ответ-письмо</t>
  </si>
  <si>
    <t>на возврат 06.05.2015 вх.1559; ответ-письмо</t>
  </si>
  <si>
    <t xml:space="preserve">ООО "Демидовский фанерный комбинат" </t>
  </si>
  <si>
    <t>Владимирская область ,Собинский район,д.Демидово</t>
  </si>
  <si>
    <t>Открытое акционерное общество "Химико-фармацевтический комбинат "АКРИХИН"</t>
  </si>
  <si>
    <t xml:space="preserve"> 19.05.2015 </t>
  </si>
  <si>
    <t>М. О., НОГИНСКИЙ Р-Н, Г. СТАРая Купавна</t>
  </si>
  <si>
    <t>Брянская область, Жуковский район</t>
  </si>
  <si>
    <t>Брянская область, г.Жуковка</t>
  </si>
  <si>
    <t>АО "ПО "МЗ "Молния"</t>
  </si>
  <si>
    <t>Московская обл., Рязанский пр.,6а 45394000</t>
  </si>
  <si>
    <t>АО "Протон"</t>
  </si>
  <si>
    <t>Орловская область,г.Орел</t>
  </si>
  <si>
    <t>ООО "ВОСХОД"</t>
  </si>
  <si>
    <t>ООО "Вега"</t>
  </si>
  <si>
    <t xml:space="preserve">Костромская обл., г.Кострома, ул.  </t>
  </si>
  <si>
    <t>ООО " Фонте Аква"</t>
  </si>
  <si>
    <t>п.Деденево Дмитровского мун.р-на МО</t>
  </si>
  <si>
    <t>АО "Белая Дача Инжиниринг"</t>
  </si>
  <si>
    <t>на Белодачинском уч-ке Москворецко-Пахринского меторождения в Люберецком р-не  МО</t>
  </si>
  <si>
    <t>Московская область, Одинцовский район, д.Чупряково, г.Кубинка, п.Дубки</t>
  </si>
  <si>
    <t>ПИЧУГИН СЕРГЕЙ ВЯЧЕСЛАВОВИЧ</t>
  </si>
  <si>
    <t>ООО СЕЛИК ЛАЙТ"МО НОГ СЛЕДОВО</t>
  </si>
  <si>
    <t>ООО "Никифоровское хлебоприемное предприятие"</t>
  </si>
  <si>
    <t>ув. 44 от 19.05.2015</t>
  </si>
  <si>
    <t>ООО Геодин</t>
  </si>
  <si>
    <t>ООО "Диамандсервис" в Красногорском р-не Моск.обл</t>
  </si>
  <si>
    <t>ООО "ДДТ"</t>
  </si>
  <si>
    <t>г. Москва, НАО, поселение Московский, деревня Саларьево</t>
  </si>
  <si>
    <t>ТАРАНКОВА ЕЛЕНА НИКОЛАЕВНА                   МУП ЖКХ Гусь-Хрустального р-на</t>
  </si>
  <si>
    <t xml:space="preserve">ВЛАДИМИРСКАЯ ОБЛАСТЬ ГУСЬ-ХРУСТАЛЬНЫЙ Р-Н Д ВАШУТИНО </t>
  </si>
  <si>
    <t>АО "ХОЗУ ВДНХ" г.Москва, СВАО, на территории ВДНХ</t>
  </si>
  <si>
    <t>ООО "Старатели"</t>
  </si>
  <si>
    <t xml:space="preserve"> 21.05.2015 </t>
  </si>
  <si>
    <t>ООО "ОПУС-ИНВЕСТ"</t>
  </si>
  <si>
    <t>Московская область, Люберецкий район</t>
  </si>
  <si>
    <t>ЗАО " Боргеоком"</t>
  </si>
  <si>
    <t>Солнечногорский р.МО</t>
  </si>
  <si>
    <t xml:space="preserve">ОАО "Валуйкисахар" </t>
  </si>
  <si>
    <t>Белгородская обл, г. Валуйки</t>
  </si>
  <si>
    <t xml:space="preserve">МП ЖКХ ЗАТО "Солнечный" </t>
  </si>
  <si>
    <t>Государственная пошлина за предоставление лицензии Тверская область п.Солнечный</t>
  </si>
  <si>
    <t>ОАО"НПП "Дельта"</t>
  </si>
  <si>
    <t>г.Москва, САО</t>
  </si>
  <si>
    <t>ООО "Рексам"</t>
  </si>
  <si>
    <t xml:space="preserve">за внесение изме нений в лицензию </t>
  </si>
  <si>
    <t>МУП "Горкинское ПТО ЖКХ"</t>
  </si>
  <si>
    <t>недр для ООО "Нарпромразвитие"в Наро-Фоминском районе МО</t>
  </si>
  <si>
    <t xml:space="preserve">Общество с ограниченной ответственностью "Логопарк Юг" </t>
  </si>
  <si>
    <t>Московская область Чеховский район</t>
  </si>
  <si>
    <t>ЗАО "ТРОПАРЕВО"</t>
  </si>
  <si>
    <t xml:space="preserve">Общество с ограниченной ответственностью Коммунальник </t>
  </si>
  <si>
    <t>ООО "БГЗ"</t>
  </si>
  <si>
    <t>Воронежская обл., Бобровский район</t>
  </si>
  <si>
    <t>Госпошлина за внесение изменений в лицензию, 46633000</t>
  </si>
  <si>
    <t>ООО "Агропромком плектация-Курск"</t>
  </si>
  <si>
    <t>Г. КУРСК</t>
  </si>
  <si>
    <t>ЗАО "Ликеро-водочный завод "Топаз"</t>
  </si>
  <si>
    <t>МО, г. Пушкино</t>
  </si>
  <si>
    <t>УФК по Московской области (ФГБУ "ТЦСКР "Озеро Круглое")</t>
  </si>
  <si>
    <t xml:space="preserve">Московской обл.,Дмитровского р-на,д.Агафониха </t>
  </si>
  <si>
    <t xml:space="preserve"> 22.05.2015 </t>
  </si>
  <si>
    <t>ООО 'КРАСЛЭНД'</t>
  </si>
  <si>
    <t>на участке "Ново-Ильинский" Среднемоскворецкого месторождения подземных вод, 46623000</t>
  </si>
  <si>
    <t>Открытое акционерное общество "ЭХМЗ им.Н.Д.Зелинского"</t>
  </si>
  <si>
    <t>Московская обл., юго-восточная часть г.о.Электросталь</t>
  </si>
  <si>
    <t>ЗАО " РФК "</t>
  </si>
  <si>
    <t>п.Ключики</t>
  </si>
  <si>
    <t xml:space="preserve"> 25.05.2015 </t>
  </si>
  <si>
    <t xml:space="preserve">АО "ГНЦ РФ-ФЭИ" </t>
  </si>
  <si>
    <t>Калужская обл., г.Обнинск</t>
  </si>
  <si>
    <t>ВОРОНЕЖСКИЙ ШИННЫЙ ЗАВОД ЗАКРЫТОЕ АКЦИОНЕРНОЕ ОБЩЕСТВО</t>
  </si>
  <si>
    <t>г. Воронеж</t>
  </si>
  <si>
    <t>Филиал ООО "Курский Солод"</t>
  </si>
  <si>
    <t>Курская область, г.Курск</t>
  </si>
  <si>
    <t>ООО "РегионСтрой"</t>
  </si>
  <si>
    <t>близ д. Котово, Лучинского с/п, Истринского р-на, МО</t>
  </si>
  <si>
    <t>БАШКИРОВ СЕРГЕЙ НИКОЛАЕВИЧ</t>
  </si>
  <si>
    <t xml:space="preserve"> 07.08.2015 </t>
  </si>
  <si>
    <t>для СНТ "Москворечье" Истринского района МО</t>
  </si>
  <si>
    <t>ООО "ДжетАэроКонцепт" в Новомосковском АО г.Москевы</t>
  </si>
  <si>
    <t>в Московской области Солнечногорском районе п.Андреевка</t>
  </si>
  <si>
    <t>ЗАКРЫТОЕ АКЦИОНЕРНОЕ ОБЩЕСТВО "КИРЖАЧСКИЙ МОЛОЧНЫЙ ЗАВОД"</t>
  </si>
  <si>
    <t>Владимирская обл.,г. Киржач, г. Кольчугино</t>
  </si>
  <si>
    <t>ООО "ВЗУ"</t>
  </si>
  <si>
    <t>Московская обл., Мытищинский р-н</t>
  </si>
  <si>
    <t>Московская область, Домодедовский район</t>
  </si>
  <si>
    <t>ЗАО "РФК"</t>
  </si>
  <si>
    <t>Московская область, Можайский район, д.д. Кусково, Цветки</t>
  </si>
  <si>
    <t>ЗАО "Атлас"</t>
  </si>
  <si>
    <t>Московская область, Истринский район, Ивановский с.о. д. Красновидово</t>
  </si>
  <si>
    <t>Акционерное общество  "Муромский приборостроительный завод"</t>
  </si>
  <si>
    <t>Г. ВЛАДИМИР</t>
  </si>
  <si>
    <t>АО "ГНЦ РФ-ФЭИ"</t>
  </si>
  <si>
    <t>Калужская обл., г. Обнинск</t>
  </si>
  <si>
    <t>ООО "Апрелевка С2"</t>
  </si>
  <si>
    <t>на возврат 28.05.2015 вх.№1749</t>
  </si>
  <si>
    <t xml:space="preserve"> 31.07.2015 </t>
  </si>
  <si>
    <t>ЗАО "Тандер" Распределительный центр Тамбов</t>
  </si>
  <si>
    <t>з/в № 100 от 30.07.2015</t>
  </si>
  <si>
    <t>ООО "ГИДРОГЕНЕРАЦИЯ"</t>
  </si>
  <si>
    <t xml:space="preserve">Московская обл., Дмитровский муниципальный район, с.Батюшково </t>
  </si>
  <si>
    <t>Общество с ограниченной ответственностью "ХайдельбергЦемент Рус"</t>
  </si>
  <si>
    <t>РЯЗАНЬ ТУРЛАТОВО</t>
  </si>
  <si>
    <t>ЗАО "КПВР "Сплав"</t>
  </si>
  <si>
    <t>Рязанская область, г. Рязань</t>
  </si>
  <si>
    <t>ООО "Дружба"</t>
  </si>
  <si>
    <t>Брянская область , Жирятинский район, участки недр вблизи н.п. Княвичи, Ратное, Заречное, Колычево, Макарово</t>
  </si>
  <si>
    <t> 15.06.2015 </t>
  </si>
  <si>
    <t>на возврат 25.11.2015, вх.3611</t>
  </si>
  <si>
    <t>ООО "Льговские дрожжи"</t>
  </si>
  <si>
    <t>Курская область, Льговский район</t>
  </si>
  <si>
    <t xml:space="preserve"> 26.05.2015 </t>
  </si>
  <si>
    <t xml:space="preserve">М.о., Истринский р-н, ИП Медведев Н П. </t>
  </si>
  <si>
    <t>ЗАО "ДЕСНА-ЛЭНД"</t>
  </si>
  <si>
    <t>г.Москва, пос.Десе новское, в районе деревни Десна</t>
  </si>
  <si>
    <t>М. О., Истринский р-н, ООО "АГАЛАРОВ ЭСТЭЙТ"</t>
  </si>
  <si>
    <t>ООО "Водокомплекс"</t>
  </si>
  <si>
    <t xml:space="preserve">Тверская область г. Андреаполь </t>
  </si>
  <si>
    <r>
      <t>Примечание</t>
    </r>
    <r>
      <rPr>
        <sz val="6"/>
        <color indexed="10"/>
        <rFont val="Arial Cyr"/>
        <family val="0"/>
      </rPr>
      <t>:  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esm@mingeo.ru</t>
    </r>
  </si>
  <si>
    <t>ЗАО "Победа"</t>
  </si>
  <si>
    <t>Рязанская область Захаровский район  с. Захарово</t>
  </si>
  <si>
    <t>ОАО Минудобрения</t>
  </si>
  <si>
    <t>Воронежская обл. г.Россошь</t>
  </si>
  <si>
    <t>ТСЖ ВСК Благовещенка</t>
  </si>
  <si>
    <t>Московская область , Солнечногорский район</t>
  </si>
  <si>
    <t>ООО "ПЛАСТОЙЛ"</t>
  </si>
  <si>
    <t>Шатурский район Московской обл.</t>
  </si>
  <si>
    <t>АО "БАЗ"</t>
  </si>
  <si>
    <t>БРЯНСКАЯ ОБЛАСТЬ, Г.БРЯНСК, БЕЖИЦКИЙ РАЙОН</t>
  </si>
  <si>
    <r>
      <t xml:space="preserve">ООО "Пластойл" в </t>
    </r>
    <r>
      <rPr>
        <sz val="7"/>
        <color indexed="10"/>
        <rFont val="Arial Cyr"/>
        <family val="0"/>
      </rPr>
      <t xml:space="preserve">Рошальском районе </t>
    </r>
    <r>
      <rPr>
        <sz val="7"/>
        <rFont val="Arial Cyr"/>
        <family val="0"/>
      </rPr>
      <t>Московской области</t>
    </r>
  </si>
  <si>
    <t xml:space="preserve">з/в №76 от 29.05.2015 </t>
  </si>
  <si>
    <t>АО ''Тамбовские коммунальные системы''</t>
  </si>
  <si>
    <t>МУП г. Дятьково водо проводно-канализаци онного хозяйства</t>
  </si>
  <si>
    <t>ООО "БЕЛАЯ ПТИЦА-БЕЛГОРОД"</t>
  </si>
  <si>
    <t>(ОП "Агрин") Белг. обл., Шебекин. р-н</t>
  </si>
  <si>
    <t>ООО "Маревен Фуд Сэнтрал"</t>
  </si>
  <si>
    <t>Московская обл., Серпуховский р-н</t>
  </si>
  <si>
    <t>ОАО "ПРОМБУРВОД"</t>
  </si>
  <si>
    <t>Московская область Мытищинский район</t>
  </si>
  <si>
    <t>(ОП "Графовское") Белг. обл., Шебекин. р-н</t>
  </si>
  <si>
    <t>Брянская обл., Дятьковский район БРН 00152 ВЭ</t>
  </si>
  <si>
    <t>Брянская обл. г.Стародуб</t>
  </si>
  <si>
    <t>Московская обл., Щелковский р-он,    п. Фряново</t>
  </si>
  <si>
    <t>Государственная пошлина за совершение дейст-вий, связанных с лицензированием, по следующим кодам подвида доходов федерального бюджета</t>
  </si>
  <si>
    <t>ООО "Геодин"          /ООО "Пластойл"/</t>
  </si>
  <si>
    <t xml:space="preserve">ООО "ИнтерМега" </t>
  </si>
  <si>
    <t>г.Тверь /Загородный отель "Светлица"/</t>
  </si>
  <si>
    <t>возврат</t>
  </si>
  <si>
    <t>Финансовый департамент Банка России</t>
  </si>
  <si>
    <t xml:space="preserve"> 46646416, ОЦ "Полюс" в д.Борьево, Подоль ского р-на Моск. обл. </t>
  </si>
  <si>
    <t>ООО "Капустино-Ресурс"</t>
  </si>
  <si>
    <t>близ д. Капустино, Мытищинского р-на, МО</t>
  </si>
  <si>
    <t>ЗАГРИВИНА НАТАЛЬЯ ВЛАДИМИРОВНА</t>
  </si>
  <si>
    <t>Московская область,  Подольский р-н, д.Спи рово,ООО"Малахит"</t>
  </si>
  <si>
    <t>АО "РСК "МиГ"</t>
  </si>
  <si>
    <t>Открытое Акционерное Общество Крахмало-паточный завод "Новлянский"</t>
  </si>
  <si>
    <t xml:space="preserve">п. Новлянка Владимирской области Селивановского района </t>
  </si>
  <si>
    <t>ООО Автотранспортное предприятие "БЫТОВИК"</t>
  </si>
  <si>
    <t>ОАО "Росгеология"</t>
  </si>
  <si>
    <t>мо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</si>
</sst>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mmm/yyyy"/>
    <numFmt numFmtId="170" formatCode="[$-FC19]d\ mmmm\ yyyy\ &quot;г.&quot;"/>
  </numFmts>
  <fonts count="79">
    <font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color indexed="12"/>
      <name val="Arial Cyr"/>
      <family val="0"/>
    </font>
    <font>
      <sz val="10"/>
      <color indexed="56"/>
      <name val="Arial Cyr"/>
      <family val="0"/>
    </font>
    <font>
      <sz val="8"/>
      <color indexed="18"/>
      <name val="Arial Cyr"/>
      <family val="0"/>
    </font>
    <font>
      <sz val="10"/>
      <color indexed="18"/>
      <name val="Arial Cyr"/>
      <family val="0"/>
    </font>
    <font>
      <sz val="8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8"/>
      <name val="Arial Cyr"/>
      <family val="0"/>
    </font>
    <font>
      <sz val="9"/>
      <color indexed="56"/>
      <name val="Times New Roman"/>
      <family val="1"/>
    </font>
    <font>
      <sz val="10"/>
      <color indexed="60"/>
      <name val="Arial Cyr"/>
      <family val="0"/>
    </font>
    <font>
      <sz val="8"/>
      <color indexed="60"/>
      <name val="Arial Cyr"/>
      <family val="0"/>
    </font>
    <font>
      <sz val="10"/>
      <color indexed="8"/>
      <name val="Times New Roman"/>
      <family val="1"/>
    </font>
    <font>
      <sz val="6"/>
      <name val="Arial Cyr"/>
      <family val="0"/>
    </font>
    <font>
      <sz val="10"/>
      <color indexed="8"/>
      <name val="Arial"/>
      <family val="2"/>
    </font>
    <font>
      <sz val="7"/>
      <name val="Arial Cyr"/>
      <family val="0"/>
    </font>
    <font>
      <sz val="10"/>
      <color indexed="17"/>
      <name val="Arial Cyr"/>
      <family val="0"/>
    </font>
    <font>
      <sz val="6"/>
      <color indexed="10"/>
      <name val="Arial Cyr"/>
      <family val="0"/>
    </font>
    <font>
      <sz val="6"/>
      <color indexed="18"/>
      <name val="Arial Cyr"/>
      <family val="0"/>
    </font>
    <font>
      <sz val="7"/>
      <color indexed="18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6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6"/>
      <color indexed="12"/>
      <name val="Arial Cyr"/>
      <family val="0"/>
    </font>
    <font>
      <b/>
      <sz val="6"/>
      <color indexed="10"/>
      <name val="Arial Cyr"/>
      <family val="0"/>
    </font>
    <font>
      <sz val="7"/>
      <color indexed="10"/>
      <name val="Arial Cyr"/>
      <family val="0"/>
    </font>
    <font>
      <i/>
      <sz val="11"/>
      <color indexed="10"/>
      <name val="Arial Cyr"/>
      <family val="0"/>
    </font>
    <font>
      <sz val="7"/>
      <color indexed="12"/>
      <name val="Arial Cyr"/>
      <family val="0"/>
    </font>
    <font>
      <i/>
      <sz val="10"/>
      <color indexed="12"/>
      <name val="Arial Cyr"/>
      <family val="0"/>
    </font>
    <font>
      <i/>
      <sz val="8"/>
      <color indexed="12"/>
      <name val="Arial Cyr"/>
      <family val="0"/>
    </font>
    <font>
      <sz val="7"/>
      <color indexed="56"/>
      <name val="Arial Cyr"/>
      <family val="0"/>
    </font>
    <font>
      <i/>
      <sz val="8"/>
      <color indexed="10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i/>
      <sz val="10"/>
      <name val="Arial Cyr"/>
      <family val="0"/>
    </font>
    <font>
      <sz val="7"/>
      <color indexed="8"/>
      <name val="Times New Roman"/>
      <family val="1"/>
    </font>
    <font>
      <sz val="9"/>
      <color indexed="12"/>
      <name val="Arial Cyr"/>
      <family val="0"/>
    </font>
    <font>
      <b/>
      <sz val="8"/>
      <name val="Arial Cyr"/>
      <family val="0"/>
    </font>
    <font>
      <i/>
      <sz val="10"/>
      <color indexed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6"/>
      <color indexed="8"/>
      <name val="Arial Cyr"/>
      <family val="0"/>
    </font>
    <font>
      <sz val="7"/>
      <color indexed="8"/>
      <name val="Arial Cyr"/>
      <family val="0"/>
    </font>
    <font>
      <i/>
      <sz val="7"/>
      <color indexed="10"/>
      <name val="Arial Cyr"/>
      <family val="0"/>
    </font>
    <font>
      <i/>
      <sz val="9"/>
      <color indexed="10"/>
      <name val="Arial Cyr"/>
      <family val="0"/>
    </font>
    <font>
      <sz val="9"/>
      <color indexed="8"/>
      <name val="Arial Cyr"/>
      <family val="0"/>
    </font>
    <font>
      <u val="single"/>
      <sz val="6"/>
      <color indexed="10"/>
      <name val="Arial Cyr"/>
      <family val="0"/>
    </font>
    <font>
      <i/>
      <sz val="6"/>
      <color indexed="10"/>
      <name val="Arial Cyr"/>
      <family val="0"/>
    </font>
    <font>
      <i/>
      <sz val="9"/>
      <color indexed="12"/>
      <name val="Arial Cyr"/>
      <family val="0"/>
    </font>
    <font>
      <b/>
      <i/>
      <sz val="7"/>
      <color indexed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5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right"/>
    </xf>
    <xf numFmtId="4" fontId="0" fillId="0" borderId="17" xfId="0" applyNumberFormat="1" applyBorder="1" applyAlignment="1">
      <alignment/>
    </xf>
    <xf numFmtId="14" fontId="1" fillId="15" borderId="18" xfId="0" applyNumberFormat="1" applyFont="1" applyFill="1" applyBorder="1" applyAlignment="1">
      <alignment horizontal="right"/>
    </xf>
    <xf numFmtId="4" fontId="0" fillId="10" borderId="19" xfId="0" applyNumberFormat="1" applyFill="1" applyBorder="1" applyAlignment="1">
      <alignment/>
    </xf>
    <xf numFmtId="14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14" fontId="0" fillId="0" borderId="0" xfId="0" applyNumberFormat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" fontId="0" fillId="10" borderId="19" xfId="0" applyNumberFormat="1" applyFont="1" applyFill="1" applyBorder="1" applyAlignment="1">
      <alignment/>
    </xf>
    <xf numFmtId="14" fontId="1" fillId="15" borderId="1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/>
    </xf>
    <xf numFmtId="168" fontId="0" fillId="0" borderId="11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168" fontId="7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 vertical="justify" wrapText="1"/>
    </xf>
    <xf numFmtId="4" fontId="0" fillId="24" borderId="10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0" fontId="10" fillId="0" borderId="20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horizontal="center" vertical="top" wrapText="1"/>
    </xf>
    <xf numFmtId="14" fontId="11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top" wrapText="1"/>
    </xf>
    <xf numFmtId="14" fontId="0" fillId="0" borderId="21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justify"/>
    </xf>
    <xf numFmtId="4" fontId="0" fillId="0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 vertical="justify" wrapText="1"/>
    </xf>
    <xf numFmtId="4" fontId="0" fillId="24" borderId="21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center" vertical="justify"/>
    </xf>
    <xf numFmtId="4" fontId="0" fillId="24" borderId="10" xfId="0" applyNumberFormat="1" applyFont="1" applyFill="1" applyBorder="1" applyAlignment="1">
      <alignment horizontal="center" vertical="justify"/>
    </xf>
    <xf numFmtId="4" fontId="0" fillId="0" borderId="10" xfId="0" applyNumberFormat="1" applyFont="1" applyBorder="1" applyAlignment="1">
      <alignment horizontal="center" vertical="justify"/>
    </xf>
    <xf numFmtId="0" fontId="3" fillId="0" borderId="10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center" vertical="justify" wrapText="1"/>
    </xf>
    <xf numFmtId="4" fontId="0" fillId="0" borderId="10" xfId="0" applyNumberFormat="1" applyFont="1" applyFill="1" applyBorder="1" applyAlignment="1">
      <alignment horizontal="center" vertical="justify"/>
    </xf>
    <xf numFmtId="4" fontId="0" fillId="24" borderId="1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 vertical="top" wrapText="1"/>
    </xf>
    <xf numFmtId="14" fontId="0" fillId="0" borderId="20" xfId="0" applyNumberFormat="1" applyFont="1" applyFill="1" applyBorder="1" applyAlignment="1">
      <alignment/>
    </xf>
    <xf numFmtId="4" fontId="0" fillId="24" borderId="20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12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14" fontId="9" fillId="0" borderId="20" xfId="0" applyNumberFormat="1" applyFont="1" applyBorder="1" applyAlignment="1">
      <alignment/>
    </xf>
    <xf numFmtId="4" fontId="9" fillId="24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14" fontId="0" fillId="0" borderId="23" xfId="0" applyNumberFormat="1" applyBorder="1" applyAlignment="1">
      <alignment/>
    </xf>
    <xf numFmtId="4" fontId="0" fillId="24" borderId="23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24" borderId="21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14" fontId="0" fillId="0" borderId="21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14" fontId="0" fillId="0" borderId="23" xfId="0" applyNumberFormat="1" applyFont="1" applyFill="1" applyBorder="1" applyAlignment="1">
      <alignment wrapText="1"/>
    </xf>
    <xf numFmtId="2" fontId="0" fillId="24" borderId="23" xfId="0" applyNumberFormat="1" applyFont="1" applyFill="1" applyBorder="1" applyAlignment="1">
      <alignment wrapText="1"/>
    </xf>
    <xf numFmtId="2" fontId="0" fillId="24" borderId="10" xfId="0" applyNumberFormat="1" applyFont="1" applyFill="1" applyBorder="1" applyAlignment="1">
      <alignment wrapText="1"/>
    </xf>
    <xf numFmtId="14" fontId="0" fillId="0" borderId="20" xfId="0" applyNumberFormat="1" applyFont="1" applyFill="1" applyBorder="1" applyAlignment="1">
      <alignment wrapText="1"/>
    </xf>
    <xf numFmtId="2" fontId="0" fillId="24" borderId="20" xfId="0" applyNumberFormat="1" applyFont="1" applyFill="1" applyBorder="1" applyAlignment="1">
      <alignment wrapText="1"/>
    </xf>
    <xf numFmtId="0" fontId="11" fillId="0" borderId="21" xfId="0" applyFont="1" applyBorder="1" applyAlignment="1">
      <alignment/>
    </xf>
    <xf numFmtId="0" fontId="10" fillId="0" borderId="21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 wrapText="1"/>
    </xf>
    <xf numFmtId="14" fontId="11" fillId="0" borderId="21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Fill="1" applyBorder="1" applyAlignment="1">
      <alignment/>
    </xf>
    <xf numFmtId="14" fontId="11" fillId="0" borderId="20" xfId="0" applyNumberFormat="1" applyFont="1" applyFill="1" applyBorder="1" applyAlignment="1">
      <alignment wrapText="1"/>
    </xf>
    <xf numFmtId="2" fontId="11" fillId="0" borderId="20" xfId="0" applyNumberFormat="1" applyFont="1" applyFill="1" applyBorder="1" applyAlignment="1">
      <alignment wrapText="1"/>
    </xf>
    <xf numFmtId="2" fontId="0" fillId="0" borderId="23" xfId="0" applyNumberFormat="1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0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14" fontId="11" fillId="0" borderId="20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3" fillId="0" borderId="21" xfId="0" applyFont="1" applyBorder="1" applyAlignment="1">
      <alignment wrapText="1"/>
    </xf>
    <xf numFmtId="14" fontId="0" fillId="0" borderId="21" xfId="0" applyNumberFormat="1" applyBorder="1" applyAlignment="1">
      <alignment wrapText="1"/>
    </xf>
    <xf numFmtId="168" fontId="0" fillId="0" borderId="21" xfId="0" applyNumberFormat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 vertical="top" wrapText="1"/>
    </xf>
    <xf numFmtId="14" fontId="0" fillId="0" borderId="20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 vertical="top" wrapText="1"/>
    </xf>
    <xf numFmtId="14" fontId="0" fillId="0" borderId="21" xfId="0" applyNumberFormat="1" applyFill="1" applyBorder="1" applyAlignment="1">
      <alignment/>
    </xf>
    <xf numFmtId="4" fontId="0" fillId="24" borderId="21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14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top" wrapText="1"/>
    </xf>
    <xf numFmtId="14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" fontId="0" fillId="0" borderId="21" xfId="0" applyNumberFormat="1" applyFill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14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4" fontId="0" fillId="24" borderId="10" xfId="0" applyNumberFormat="1" applyFill="1" applyBorder="1" applyAlignment="1">
      <alignment/>
    </xf>
    <xf numFmtId="0" fontId="0" fillId="0" borderId="21" xfId="0" applyFill="1" applyBorder="1" applyAlignment="1">
      <alignment wrapText="1"/>
    </xf>
    <xf numFmtId="4" fontId="0" fillId="0" borderId="15" xfId="0" applyNumberFormat="1" applyBorder="1" applyAlignment="1">
      <alignment/>
    </xf>
    <xf numFmtId="4" fontId="0" fillId="24" borderId="21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14" fontId="6" fillId="0" borderId="21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 horizontal="center" vertical="top" wrapText="1"/>
    </xf>
    <xf numFmtId="14" fontId="0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/>
    </xf>
    <xf numFmtId="0" fontId="12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top" wrapText="1"/>
    </xf>
    <xf numFmtId="14" fontId="9" fillId="0" borderId="20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0" fillId="0" borderId="21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 wrapText="1"/>
    </xf>
    <xf numFmtId="14" fontId="11" fillId="0" borderId="21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32" fillId="0" borderId="10" xfId="0" applyFont="1" applyFill="1" applyBorder="1" applyAlignment="1">
      <alignment vertical="top"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top" wrapText="1"/>
    </xf>
    <xf numFmtId="1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3" xfId="0" applyFill="1" applyBorder="1" applyAlignment="1">
      <alignment horizontal="center" vertical="top" wrapText="1"/>
    </xf>
    <xf numFmtId="14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23" xfId="0" applyBorder="1" applyAlignment="1">
      <alignment wrapText="1"/>
    </xf>
    <xf numFmtId="0" fontId="3" fillId="0" borderId="23" xfId="0" applyFont="1" applyBorder="1" applyAlignment="1">
      <alignment/>
    </xf>
    <xf numFmtId="14" fontId="0" fillId="0" borderId="23" xfId="0" applyNumberFormat="1" applyBorder="1" applyAlignment="1">
      <alignment/>
    </xf>
    <xf numFmtId="0" fontId="0" fillId="0" borderId="25" xfId="0" applyFont="1" applyFill="1" applyBorder="1" applyAlignment="1">
      <alignment/>
    </xf>
    <xf numFmtId="2" fontId="0" fillId="0" borderId="23" xfId="0" applyNumberFormat="1" applyBorder="1" applyAlignment="1">
      <alignment/>
    </xf>
    <xf numFmtId="14" fontId="3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3" fillId="0" borderId="23" xfId="0" applyFont="1" applyBorder="1" applyAlignment="1">
      <alignment wrapText="1"/>
    </xf>
    <xf numFmtId="14" fontId="0" fillId="0" borderId="23" xfId="0" applyNumberFormat="1" applyBorder="1" applyAlignment="1">
      <alignment wrapText="1"/>
    </xf>
    <xf numFmtId="168" fontId="0" fillId="0" borderId="23" xfId="0" applyNumberFormat="1" applyBorder="1" applyAlignment="1">
      <alignment wrapText="1"/>
    </xf>
    <xf numFmtId="0" fontId="0" fillId="0" borderId="15" xfId="0" applyFont="1" applyFill="1" applyBorder="1" applyAlignment="1">
      <alignment/>
    </xf>
    <xf numFmtId="0" fontId="34" fillId="0" borderId="21" xfId="0" applyFont="1" applyBorder="1" applyAlignment="1">
      <alignment/>
    </xf>
    <xf numFmtId="0" fontId="35" fillId="0" borderId="21" xfId="0" applyFont="1" applyFill="1" applyBorder="1" applyAlignment="1">
      <alignment vertical="top" wrapText="1"/>
    </xf>
    <xf numFmtId="0" fontId="34" fillId="0" borderId="21" xfId="0" applyFont="1" applyFill="1" applyBorder="1" applyAlignment="1">
      <alignment horizontal="center" vertical="top" wrapText="1"/>
    </xf>
    <xf numFmtId="14" fontId="34" fillId="0" borderId="21" xfId="0" applyNumberFormat="1" applyFont="1" applyFill="1" applyBorder="1" applyAlignment="1">
      <alignment/>
    </xf>
    <xf numFmtId="4" fontId="34" fillId="0" borderId="21" xfId="0" applyNumberFormat="1" applyFont="1" applyFill="1" applyBorder="1" applyAlignment="1">
      <alignment/>
    </xf>
    <xf numFmtId="0" fontId="34" fillId="0" borderId="22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23" xfId="0" applyFont="1" applyBorder="1" applyAlignment="1">
      <alignment/>
    </xf>
    <xf numFmtId="0" fontId="35" fillId="0" borderId="23" xfId="0" applyFont="1" applyBorder="1" applyAlignment="1">
      <alignment vertical="top" wrapText="1"/>
    </xf>
    <xf numFmtId="0" fontId="34" fillId="0" borderId="23" xfId="0" applyFont="1" applyBorder="1" applyAlignment="1">
      <alignment horizontal="center" vertical="top" wrapText="1"/>
    </xf>
    <xf numFmtId="14" fontId="34" fillId="0" borderId="23" xfId="0" applyNumberFormat="1" applyFont="1" applyBorder="1" applyAlignment="1">
      <alignment wrapText="1"/>
    </xf>
    <xf numFmtId="168" fontId="34" fillId="0" borderId="23" xfId="0" applyNumberFormat="1" applyFont="1" applyBorder="1" applyAlignment="1">
      <alignment wrapText="1"/>
    </xf>
    <xf numFmtId="2" fontId="0" fillId="0" borderId="15" xfId="0" applyNumberFormat="1" applyBorder="1" applyAlignment="1">
      <alignment/>
    </xf>
    <xf numFmtId="4" fontId="0" fillId="24" borderId="26" xfId="0" applyNumberForma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3" fillId="0" borderId="26" xfId="0" applyFont="1" applyFill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14" fontId="0" fillId="0" borderId="26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14" fontId="0" fillId="0" borderId="26" xfId="0" applyNumberFormat="1" applyBorder="1" applyAlignment="1">
      <alignment wrapText="1"/>
    </xf>
    <xf numFmtId="168" fontId="0" fillId="0" borderId="26" xfId="0" applyNumberForma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top" wrapText="1"/>
    </xf>
    <xf numFmtId="14" fontId="0" fillId="0" borderId="26" xfId="0" applyNumberFormat="1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wrapText="1"/>
    </xf>
    <xf numFmtId="168" fontId="0" fillId="0" borderId="10" xfId="0" applyNumberFormat="1" applyFont="1" applyBorder="1" applyAlignment="1">
      <alignment wrapText="1"/>
    </xf>
    <xf numFmtId="0" fontId="0" fillId="0" borderId="28" xfId="0" applyFont="1" applyBorder="1" applyAlignment="1">
      <alignment/>
    </xf>
    <xf numFmtId="0" fontId="3" fillId="0" borderId="28" xfId="0" applyFont="1" applyFill="1" applyBorder="1" applyAlignment="1">
      <alignment vertical="top" wrapText="1"/>
    </xf>
    <xf numFmtId="0" fontId="0" fillId="0" borderId="28" xfId="0" applyFill="1" applyBorder="1" applyAlignment="1">
      <alignment horizontal="center" vertical="top" wrapText="1"/>
    </xf>
    <xf numFmtId="14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 horizontal="center" vertical="top" wrapText="1"/>
    </xf>
    <xf numFmtId="14" fontId="0" fillId="0" borderId="26" xfId="0" applyNumberFormat="1" applyFont="1" applyBorder="1" applyAlignment="1">
      <alignment wrapText="1"/>
    </xf>
    <xf numFmtId="168" fontId="0" fillId="0" borderId="26" xfId="0" applyNumberFormat="1" applyFont="1" applyBorder="1" applyAlignment="1">
      <alignment wrapText="1"/>
    </xf>
    <xf numFmtId="0" fontId="0" fillId="0" borderId="28" xfId="0" applyBorder="1" applyAlignment="1">
      <alignment/>
    </xf>
    <xf numFmtId="0" fontId="3" fillId="0" borderId="28" xfId="0" applyFont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14" fontId="0" fillId="0" borderId="28" xfId="0" applyNumberFormat="1" applyBorder="1" applyAlignment="1">
      <alignment wrapText="1"/>
    </xf>
    <xf numFmtId="168" fontId="0" fillId="0" borderId="28" xfId="0" applyNumberFormat="1" applyBorder="1" applyAlignment="1">
      <alignment wrapText="1"/>
    </xf>
    <xf numFmtId="4" fontId="0" fillId="24" borderId="1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center" vertical="top" wrapText="1"/>
    </xf>
    <xf numFmtId="0" fontId="6" fillId="0" borderId="21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20" xfId="0" applyFont="1" applyFill="1" applyBorder="1" applyAlignment="1">
      <alignment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21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wrapText="1"/>
    </xf>
    <xf numFmtId="0" fontId="0" fillId="0" borderId="22" xfId="0" applyBorder="1" applyAlignment="1">
      <alignment wrapText="1"/>
    </xf>
    <xf numFmtId="4" fontId="0" fillId="0" borderId="11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0" fontId="0" fillId="0" borderId="31" xfId="0" applyBorder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3" fillId="0" borderId="30" xfId="0" applyFont="1" applyFill="1" applyBorder="1" applyAlignment="1">
      <alignment vertical="top" wrapText="1"/>
    </xf>
    <xf numFmtId="49" fontId="0" fillId="0" borderId="30" xfId="0" applyNumberForma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/>
    </xf>
    <xf numFmtId="14" fontId="0" fillId="0" borderId="21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3" fillId="0" borderId="32" xfId="0" applyFont="1" applyFill="1" applyBorder="1" applyAlignment="1">
      <alignment vertical="top" wrapText="1"/>
    </xf>
    <xf numFmtId="49" fontId="0" fillId="0" borderId="3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/>
    </xf>
    <xf numFmtId="0" fontId="3" fillId="0" borderId="34" xfId="0" applyFont="1" applyFill="1" applyBorder="1" applyAlignment="1">
      <alignment vertical="top" wrapText="1"/>
    </xf>
    <xf numFmtId="49" fontId="0" fillId="0" borderId="34" xfId="0" applyNumberForma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49" fontId="0" fillId="0" borderId="30" xfId="0" applyNumberFormat="1" applyFont="1" applyFill="1" applyBorder="1" applyAlignment="1">
      <alignment horizontal="center" vertical="top" wrapText="1"/>
    </xf>
    <xf numFmtId="4" fontId="0" fillId="0" borderId="3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6" xfId="0" applyFont="1" applyBorder="1" applyAlignment="1">
      <alignment/>
    </xf>
    <xf numFmtId="0" fontId="10" fillId="0" borderId="36" xfId="0" applyFont="1" applyFill="1" applyBorder="1" applyAlignment="1">
      <alignment vertical="top" wrapText="1"/>
    </xf>
    <xf numFmtId="49" fontId="11" fillId="0" borderId="36" xfId="0" applyNumberFormat="1" applyFont="1" applyFill="1" applyBorder="1" applyAlignment="1">
      <alignment horizontal="center" vertical="top" wrapText="1"/>
    </xf>
    <xf numFmtId="4" fontId="11" fillId="0" borderId="36" xfId="0" applyNumberFormat="1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37" fillId="0" borderId="34" xfId="0" applyFont="1" applyFill="1" applyBorder="1" applyAlignment="1">
      <alignment vertical="top" wrapText="1"/>
    </xf>
    <xf numFmtId="49" fontId="0" fillId="0" borderId="34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36" fillId="0" borderId="37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4" fontId="0" fillId="0" borderId="20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14" fontId="9" fillId="0" borderId="20" xfId="0" applyNumberFormat="1" applyFon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0" fontId="36" fillId="0" borderId="0" xfId="0" applyFont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11" fillId="0" borderId="36" xfId="0" applyNumberFormat="1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1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4" fontId="0" fillId="0" borderId="34" xfId="0" applyNumberFormat="1" applyFont="1" applyFill="1" applyBorder="1" applyAlignment="1">
      <alignment horizontal="center"/>
    </xf>
    <xf numFmtId="14" fontId="0" fillId="0" borderId="11" xfId="0" applyNumberFormat="1" applyBorder="1" applyAlignment="1">
      <alignment horizontal="center" wrapText="1"/>
    </xf>
    <xf numFmtId="14" fontId="7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14" fontId="6" fillId="0" borderId="21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wrapText="1"/>
    </xf>
    <xf numFmtId="14" fontId="6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 wrapText="1"/>
    </xf>
    <xf numFmtId="14" fontId="0" fillId="0" borderId="20" xfId="0" applyNumberFormat="1" applyFont="1" applyFill="1" applyBorder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14" fontId="0" fillId="0" borderId="30" xfId="0" applyNumberFormat="1" applyFont="1" applyFill="1" applyBorder="1" applyAlignment="1">
      <alignment horizontal="center" wrapText="1"/>
    </xf>
    <xf numFmtId="14" fontId="0" fillId="0" borderId="34" xfId="0" applyNumberFormat="1" applyFont="1" applyFill="1" applyBorder="1" applyAlignment="1">
      <alignment horizontal="center" wrapText="1"/>
    </xf>
    <xf numFmtId="14" fontId="0" fillId="0" borderId="11" xfId="0" applyNumberFormat="1" applyFont="1" applyFill="1" applyBorder="1" applyAlignment="1">
      <alignment horizontal="center" wrapText="1"/>
    </xf>
    <xf numFmtId="0" fontId="10" fillId="0" borderId="31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8" xfId="0" applyFont="1" applyFill="1" applyBorder="1" applyAlignment="1">
      <alignment vertical="top" wrapText="1"/>
    </xf>
    <xf numFmtId="0" fontId="0" fillId="0" borderId="34" xfId="0" applyFont="1" applyBorder="1" applyAlignment="1">
      <alignment/>
    </xf>
    <xf numFmtId="49" fontId="0" fillId="0" borderId="34" xfId="0" applyNumberFormat="1" applyFill="1" applyBorder="1" applyAlignment="1">
      <alignment horizontal="center" vertical="top" wrapText="1"/>
    </xf>
    <xf numFmtId="14" fontId="0" fillId="0" borderId="34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/>
    </xf>
    <xf numFmtId="49" fontId="0" fillId="0" borderId="38" xfId="0" applyNumberFormat="1" applyFont="1" applyFill="1" applyBorder="1" applyAlignment="1">
      <alignment horizontal="center" vertical="top" wrapText="1"/>
    </xf>
    <xf numFmtId="0" fontId="38" fillId="0" borderId="39" xfId="0" applyFont="1" applyBorder="1" applyAlignment="1">
      <alignment horizontal="center"/>
    </xf>
    <xf numFmtId="4" fontId="0" fillId="0" borderId="38" xfId="0" applyNumberFormat="1" applyFont="1" applyFill="1" applyBorder="1" applyAlignment="1">
      <alignment/>
    </xf>
    <xf numFmtId="14" fontId="0" fillId="0" borderId="36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/>
    </xf>
    <xf numFmtId="0" fontId="39" fillId="0" borderId="30" xfId="0" applyFont="1" applyFill="1" applyBorder="1" applyAlignment="1">
      <alignment vertical="top" wrapText="1"/>
    </xf>
    <xf numFmtId="0" fontId="39" fillId="0" borderId="11" xfId="0" applyFont="1" applyFill="1" applyBorder="1" applyAlignment="1">
      <alignment vertical="top" wrapText="1"/>
    </xf>
    <xf numFmtId="0" fontId="38" fillId="0" borderId="0" xfId="0" applyFont="1" applyAlignment="1">
      <alignment horizontal="center"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 vertical="top" wrapText="1"/>
    </xf>
    <xf numFmtId="49" fontId="0" fillId="24" borderId="10" xfId="0" applyNumberFormat="1" applyFill="1" applyBorder="1" applyAlignment="1">
      <alignment horizontal="center" vertical="top" wrapText="1"/>
    </xf>
    <xf numFmtId="14" fontId="0" fillId="24" borderId="10" xfId="0" applyNumberFormat="1" applyFill="1" applyBorder="1" applyAlignment="1">
      <alignment horizontal="center"/>
    </xf>
    <xf numFmtId="0" fontId="39" fillId="0" borderId="11" xfId="0" applyFont="1" applyFill="1" applyBorder="1" applyAlignment="1">
      <alignment wrapText="1"/>
    </xf>
    <xf numFmtId="0" fontId="0" fillId="0" borderId="36" xfId="0" applyBorder="1" applyAlignment="1">
      <alignment/>
    </xf>
    <xf numFmtId="0" fontId="3" fillId="0" borderId="36" xfId="0" applyFont="1" applyBorder="1" applyAlignment="1">
      <alignment vertical="top" wrapText="1"/>
    </xf>
    <xf numFmtId="0" fontId="39" fillId="0" borderId="36" xfId="0" applyFont="1" applyBorder="1" applyAlignment="1">
      <alignment vertical="top" wrapText="1"/>
    </xf>
    <xf numFmtId="49" fontId="0" fillId="0" borderId="36" xfId="0" applyNumberFormat="1" applyBorder="1" applyAlignment="1">
      <alignment horizontal="center" vertical="top" wrapText="1"/>
    </xf>
    <xf numFmtId="14" fontId="0" fillId="0" borderId="36" xfId="0" applyNumberFormat="1" applyBorder="1" applyAlignment="1">
      <alignment horizontal="center" wrapText="1"/>
    </xf>
    <xf numFmtId="168" fontId="0" fillId="0" borderId="36" xfId="0" applyNumberFormat="1" applyBorder="1" applyAlignment="1">
      <alignment wrapText="1"/>
    </xf>
    <xf numFmtId="4" fontId="0" fillId="24" borderId="15" xfId="0" applyNumberFormat="1" applyFill="1" applyBorder="1" applyAlignment="1">
      <alignment/>
    </xf>
    <xf numFmtId="14" fontId="0" fillId="24" borderId="21" xfId="0" applyNumberFormat="1" applyFont="1" applyFill="1" applyBorder="1" applyAlignment="1">
      <alignment horizontal="center"/>
    </xf>
    <xf numFmtId="14" fontId="0" fillId="24" borderId="10" xfId="0" applyNumberFormat="1" applyFont="1" applyFill="1" applyBorder="1" applyAlignment="1">
      <alignment horizontal="center"/>
    </xf>
    <xf numFmtId="4" fontId="0" fillId="24" borderId="0" xfId="0" applyNumberFormat="1" applyFill="1" applyAlignment="1">
      <alignment/>
    </xf>
    <xf numFmtId="4" fontId="0" fillId="24" borderId="22" xfId="0" applyNumberFormat="1" applyFill="1" applyBorder="1" applyAlignment="1">
      <alignment/>
    </xf>
    <xf numFmtId="14" fontId="0" fillId="0" borderId="10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wrapText="1"/>
    </xf>
    <xf numFmtId="49" fontId="40" fillId="0" borderId="21" xfId="0" applyNumberFormat="1" applyFont="1" applyFill="1" applyBorder="1" applyAlignment="1">
      <alignment horizontal="center"/>
    </xf>
    <xf numFmtId="14" fontId="40" fillId="0" borderId="21" xfId="0" applyNumberFormat="1" applyFont="1" applyFill="1" applyBorder="1" applyAlignment="1">
      <alignment horizontal="center"/>
    </xf>
    <xf numFmtId="4" fontId="40" fillId="0" borderId="21" xfId="0" applyNumberFormat="1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/>
    </xf>
    <xf numFmtId="4" fontId="40" fillId="0" borderId="15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4" fontId="6" fillId="24" borderId="0" xfId="0" applyNumberFormat="1" applyFont="1" applyFill="1" applyAlignment="1">
      <alignment/>
    </xf>
    <xf numFmtId="2" fontId="40" fillId="0" borderId="21" xfId="0" applyNumberFormat="1" applyFont="1" applyFill="1" applyBorder="1" applyAlignment="1">
      <alignment wrapText="1"/>
    </xf>
    <xf numFmtId="2" fontId="40" fillId="0" borderId="15" xfId="0" applyNumberFormat="1" applyFont="1" applyBorder="1" applyAlignment="1">
      <alignment/>
    </xf>
    <xf numFmtId="2" fontId="40" fillId="0" borderId="23" xfId="0" applyNumberFormat="1" applyFont="1" applyFill="1" applyBorder="1" applyAlignment="1">
      <alignment wrapText="1"/>
    </xf>
    <xf numFmtId="4" fontId="40" fillId="0" borderId="31" xfId="0" applyNumberFormat="1" applyFont="1" applyBorder="1" applyAlignment="1">
      <alignment wrapText="1"/>
    </xf>
    <xf numFmtId="4" fontId="40" fillId="0" borderId="34" xfId="0" applyNumberFormat="1" applyFont="1" applyFill="1" applyBorder="1" applyAlignment="1">
      <alignment wrapText="1"/>
    </xf>
    <xf numFmtId="0" fontId="40" fillId="0" borderId="0" xfId="0" applyFont="1" applyAlignment="1">
      <alignment/>
    </xf>
    <xf numFmtId="0" fontId="6" fillId="24" borderId="0" xfId="0" applyFont="1" applyFill="1" applyAlignment="1">
      <alignment/>
    </xf>
    <xf numFmtId="4" fontId="6" fillId="24" borderId="21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168" fontId="6" fillId="0" borderId="11" xfId="0" applyNumberFormat="1" applyFont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5" xfId="0" applyFont="1" applyBorder="1" applyAlignment="1">
      <alignment/>
    </xf>
    <xf numFmtId="0" fontId="37" fillId="0" borderId="11" xfId="0" applyFont="1" applyBorder="1" applyAlignment="1">
      <alignment/>
    </xf>
    <xf numFmtId="14" fontId="37" fillId="0" borderId="10" xfId="0" applyNumberFormat="1" applyFont="1" applyFill="1" applyBorder="1" applyAlignment="1">
      <alignment horizontal="center"/>
    </xf>
    <xf numFmtId="14" fontId="42" fillId="0" borderId="1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 wrapText="1"/>
    </xf>
    <xf numFmtId="14" fontId="0" fillId="0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5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30" xfId="0" applyBorder="1" applyAlignment="1">
      <alignment/>
    </xf>
    <xf numFmtId="0" fontId="3" fillId="0" borderId="30" xfId="0" applyFont="1" applyBorder="1" applyAlignment="1">
      <alignment vertical="top" wrapText="1"/>
    </xf>
    <xf numFmtId="0" fontId="0" fillId="0" borderId="30" xfId="0" applyBorder="1" applyAlignment="1">
      <alignment horizontal="center" vertical="top" wrapText="1"/>
    </xf>
    <xf numFmtId="14" fontId="0" fillId="0" borderId="30" xfId="0" applyNumberForma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top" wrapText="1"/>
    </xf>
    <xf numFmtId="14" fontId="0" fillId="0" borderId="3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top" wrapText="1"/>
    </xf>
    <xf numFmtId="14" fontId="0" fillId="0" borderId="3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34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30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4" fontId="0" fillId="25" borderId="15" xfId="0" applyNumberFormat="1" applyFill="1" applyBorder="1" applyAlignment="1">
      <alignment/>
    </xf>
    <xf numFmtId="0" fontId="0" fillId="0" borderId="11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4" fontId="0" fillId="25" borderId="31" xfId="0" applyNumberForma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14" fontId="0" fillId="0" borderId="34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34" xfId="0" applyBorder="1" applyAlignment="1">
      <alignment/>
    </xf>
    <xf numFmtId="0" fontId="3" fillId="0" borderId="34" xfId="0" applyFont="1" applyBorder="1" applyAlignment="1">
      <alignment vertical="top" wrapText="1"/>
    </xf>
    <xf numFmtId="0" fontId="39" fillId="0" borderId="34" xfId="0" applyFont="1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14" fontId="0" fillId="0" borderId="34" xfId="0" applyNumberFormat="1" applyBorder="1" applyAlignment="1">
      <alignment horizontal="center"/>
    </xf>
    <xf numFmtId="0" fontId="0" fillId="0" borderId="34" xfId="0" applyBorder="1" applyAlignment="1">
      <alignment wrapText="1"/>
    </xf>
    <xf numFmtId="0" fontId="44" fillId="0" borderId="36" xfId="0" applyFont="1" applyFill="1" applyBorder="1" applyAlignment="1">
      <alignment vertical="top" wrapText="1"/>
    </xf>
    <xf numFmtId="0" fontId="46" fillId="0" borderId="36" xfId="0" applyFont="1" applyFill="1" applyBorder="1" applyAlignment="1">
      <alignment vertical="top" wrapText="1"/>
    </xf>
    <xf numFmtId="0" fontId="45" fillId="0" borderId="36" xfId="0" applyFont="1" applyFill="1" applyBorder="1" applyAlignment="1">
      <alignment horizontal="center" vertical="top" wrapText="1"/>
    </xf>
    <xf numFmtId="14" fontId="45" fillId="0" borderId="3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25" borderId="10" xfId="0" applyNumberFormat="1" applyFill="1" applyBorder="1" applyAlignment="1">
      <alignment horizontal="right"/>
    </xf>
    <xf numFmtId="4" fontId="0" fillId="25" borderId="30" xfId="0" applyNumberFormat="1" applyFont="1" applyFill="1" applyBorder="1" applyAlignment="1">
      <alignment horizontal="right"/>
    </xf>
    <xf numFmtId="4" fontId="7" fillId="25" borderId="34" xfId="0" applyNumberFormat="1" applyFont="1" applyFill="1" applyBorder="1" applyAlignment="1">
      <alignment horizontal="right"/>
    </xf>
    <xf numFmtId="4" fontId="0" fillId="25" borderId="11" xfId="0" applyNumberFormat="1" applyFont="1" applyFill="1" applyBorder="1" applyAlignment="1">
      <alignment horizontal="right"/>
    </xf>
    <xf numFmtId="4" fontId="0" fillId="25" borderId="10" xfId="0" applyNumberFormat="1" applyFont="1" applyFill="1" applyBorder="1" applyAlignment="1">
      <alignment horizontal="right"/>
    </xf>
    <xf numFmtId="4" fontId="0" fillId="25" borderId="3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45" fillId="25" borderId="36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25" borderId="30" xfId="0" applyNumberFormat="1" applyFill="1" applyBorder="1" applyAlignment="1">
      <alignment horizontal="right"/>
    </xf>
    <xf numFmtId="4" fontId="0" fillId="25" borderId="11" xfId="0" applyNumberFormat="1" applyFill="1" applyBorder="1" applyAlignment="1">
      <alignment horizontal="right"/>
    </xf>
    <xf numFmtId="4" fontId="0" fillId="25" borderId="34" xfId="0" applyNumberFormat="1" applyFill="1" applyBorder="1" applyAlignment="1">
      <alignment horizontal="right"/>
    </xf>
    <xf numFmtId="168" fontId="6" fillId="0" borderId="11" xfId="0" applyNumberFormat="1" applyFont="1" applyBorder="1" applyAlignment="1">
      <alignment horizontal="right" wrapText="1"/>
    </xf>
    <xf numFmtId="168" fontId="0" fillId="0" borderId="11" xfId="0" applyNumberFormat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/>
    </xf>
    <xf numFmtId="4" fontId="0" fillId="25" borderId="11" xfId="0" applyNumberFormat="1" applyFont="1" applyFill="1" applyBorder="1" applyAlignment="1">
      <alignment horizontal="right"/>
    </xf>
    <xf numFmtId="4" fontId="0" fillId="25" borderId="3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 wrapText="1"/>
    </xf>
    <xf numFmtId="4" fontId="0" fillId="0" borderId="0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40" xfId="0" applyBorder="1" applyAlignment="1">
      <alignment/>
    </xf>
    <xf numFmtId="14" fontId="0" fillId="0" borderId="30" xfId="0" applyNumberFormat="1" applyBorder="1" applyAlignment="1">
      <alignment horizontal="center" wrapText="1"/>
    </xf>
    <xf numFmtId="168" fontId="0" fillId="0" borderId="30" xfId="0" applyNumberFormat="1" applyBorder="1" applyAlignment="1">
      <alignment horizontal="right" wrapText="1"/>
    </xf>
    <xf numFmtId="168" fontId="0" fillId="25" borderId="31" xfId="0" applyNumberFormat="1" applyFill="1" applyBorder="1" applyAlignment="1">
      <alignment horizontal="right"/>
    </xf>
    <xf numFmtId="0" fontId="0" fillId="24" borderId="10" xfId="0" applyFont="1" applyFill="1" applyBorder="1" applyAlignment="1">
      <alignment horizontal="center" vertical="top" wrapText="1"/>
    </xf>
    <xf numFmtId="14" fontId="0" fillId="24" borderId="10" xfId="0" applyNumberFormat="1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1" xfId="0" applyFont="1" applyFill="1" applyBorder="1" applyAlignment="1">
      <alignment wrapText="1"/>
    </xf>
    <xf numFmtId="0" fontId="3" fillId="24" borderId="21" xfId="0" applyFont="1" applyFill="1" applyBorder="1" applyAlignment="1">
      <alignment wrapText="1"/>
    </xf>
    <xf numFmtId="0" fontId="0" fillId="24" borderId="21" xfId="0" applyFont="1" applyFill="1" applyBorder="1" applyAlignment="1">
      <alignment horizontal="center" wrapText="1"/>
    </xf>
    <xf numFmtId="14" fontId="0" fillId="24" borderId="21" xfId="0" applyNumberFormat="1" applyFont="1" applyFill="1" applyBorder="1" applyAlignment="1">
      <alignment wrapText="1"/>
    </xf>
    <xf numFmtId="14" fontId="0" fillId="24" borderId="10" xfId="0" applyNumberFormat="1" applyFont="1" applyFill="1" applyBorder="1" applyAlignment="1">
      <alignment wrapText="1"/>
    </xf>
    <xf numFmtId="0" fontId="0" fillId="0" borderId="36" xfId="0" applyFont="1" applyFill="1" applyBorder="1" applyAlignment="1">
      <alignment/>
    </xf>
    <xf numFmtId="0" fontId="3" fillId="0" borderId="36" xfId="0" applyFont="1" applyFill="1" applyBorder="1" applyAlignment="1">
      <alignment vertical="top" wrapText="1"/>
    </xf>
    <xf numFmtId="0" fontId="39" fillId="0" borderId="36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14" fontId="0" fillId="0" borderId="36" xfId="0" applyNumberFormat="1" applyFont="1" applyFill="1" applyBorder="1" applyAlignment="1">
      <alignment horizontal="center"/>
    </xf>
    <xf numFmtId="4" fontId="0" fillId="25" borderId="36" xfId="0" applyNumberFormat="1" applyFont="1" applyFill="1" applyBorder="1" applyAlignment="1">
      <alignment horizontal="right"/>
    </xf>
    <xf numFmtId="168" fontId="0" fillId="25" borderId="11" xfId="0" applyNumberFormat="1" applyFill="1" applyBorder="1" applyAlignment="1">
      <alignment horizontal="right" wrapText="1"/>
    </xf>
    <xf numFmtId="168" fontId="0" fillId="25" borderId="30" xfId="0" applyNumberFormat="1" applyFill="1" applyBorder="1" applyAlignment="1">
      <alignment horizontal="right" wrapText="1"/>
    </xf>
    <xf numFmtId="14" fontId="0" fillId="0" borderId="34" xfId="0" applyNumberFormat="1" applyBorder="1" applyAlignment="1">
      <alignment horizontal="center" wrapText="1"/>
    </xf>
    <xf numFmtId="168" fontId="0" fillId="25" borderId="34" xfId="0" applyNumberFormat="1" applyFill="1" applyBorder="1" applyAlignment="1">
      <alignment horizontal="right" wrapText="1"/>
    </xf>
    <xf numFmtId="0" fontId="37" fillId="0" borderId="30" xfId="0" applyFont="1" applyFill="1" applyBorder="1" applyAlignment="1">
      <alignment vertical="top" wrapText="1"/>
    </xf>
    <xf numFmtId="4" fontId="0" fillId="0" borderId="3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vertical="top" wrapText="1"/>
    </xf>
    <xf numFmtId="4" fontId="0" fillId="25" borderId="31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14" fontId="0" fillId="0" borderId="34" xfId="0" applyNumberFormat="1" applyFont="1" applyBorder="1" applyAlignment="1">
      <alignment horizontal="center" wrapText="1"/>
    </xf>
    <xf numFmtId="0" fontId="36" fillId="0" borderId="40" xfId="0" applyFont="1" applyBorder="1" applyAlignment="1">
      <alignment/>
    </xf>
    <xf numFmtId="2" fontId="0" fillId="0" borderId="30" xfId="0" applyNumberFormat="1" applyFont="1" applyFill="1" applyBorder="1" applyAlignment="1">
      <alignment horizontal="right" wrapText="1"/>
    </xf>
    <xf numFmtId="168" fontId="0" fillId="25" borderId="34" xfId="0" applyNumberFormat="1" applyFont="1" applyFill="1" applyBorder="1" applyAlignment="1">
      <alignment horizontal="right" wrapText="1"/>
    </xf>
    <xf numFmtId="0" fontId="37" fillId="0" borderId="11" xfId="0" applyFont="1" applyFill="1" applyBorder="1" applyAlignment="1">
      <alignment vertical="top" wrapText="1"/>
    </xf>
    <xf numFmtId="168" fontId="0" fillId="25" borderId="31" xfId="0" applyNumberFormat="1" applyFill="1" applyBorder="1" applyAlignment="1">
      <alignment/>
    </xf>
    <xf numFmtId="168" fontId="0" fillId="25" borderId="35" xfId="0" applyNumberFormat="1" applyFont="1" applyFill="1" applyBorder="1" applyAlignment="1">
      <alignment/>
    </xf>
    <xf numFmtId="0" fontId="0" fillId="0" borderId="34" xfId="0" applyFont="1" applyFill="1" applyBorder="1" applyAlignment="1">
      <alignment vertical="top" wrapText="1"/>
    </xf>
    <xf numFmtId="0" fontId="0" fillId="0" borderId="35" xfId="0" applyFont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3" fillId="22" borderId="10" xfId="0" applyFont="1" applyFill="1" applyBorder="1" applyAlignment="1">
      <alignment vertical="top" wrapText="1"/>
    </xf>
    <xf numFmtId="0" fontId="39" fillId="22" borderId="10" xfId="0" applyFont="1" applyFill="1" applyBorder="1" applyAlignment="1">
      <alignment vertical="top" wrapText="1"/>
    </xf>
    <xf numFmtId="0" fontId="0" fillId="22" borderId="10" xfId="0" applyFill="1" applyBorder="1" applyAlignment="1">
      <alignment horizontal="center" vertical="top" wrapText="1"/>
    </xf>
    <xf numFmtId="14" fontId="0" fillId="22" borderId="10" xfId="0" applyNumberFormat="1" applyFill="1" applyBorder="1" applyAlignment="1">
      <alignment horizontal="center"/>
    </xf>
    <xf numFmtId="4" fontId="0" fillId="22" borderId="10" xfId="0" applyNumberFormat="1" applyFill="1" applyBorder="1" applyAlignment="1">
      <alignment horizontal="right"/>
    </xf>
    <xf numFmtId="0" fontId="48" fillId="0" borderId="10" xfId="0" applyFont="1" applyFill="1" applyBorder="1" applyAlignment="1">
      <alignment vertical="top" wrapText="1"/>
    </xf>
    <xf numFmtId="2" fontId="0" fillId="25" borderId="34" xfId="0" applyNumberFormat="1" applyFont="1" applyFill="1" applyBorder="1" applyAlignment="1">
      <alignment horizontal="right" wrapText="1"/>
    </xf>
    <xf numFmtId="0" fontId="37" fillId="0" borderId="10" xfId="0" applyFont="1" applyBorder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14" fontId="49" fillId="0" borderId="10" xfId="0" applyNumberFormat="1" applyFont="1" applyBorder="1" applyAlignment="1">
      <alignment horizontal="center"/>
    </xf>
    <xf numFmtId="4" fontId="49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14" fontId="37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right"/>
    </xf>
    <xf numFmtId="0" fontId="37" fillId="0" borderId="11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14" fontId="37" fillId="0" borderId="11" xfId="0" applyNumberFormat="1" applyFont="1" applyBorder="1" applyAlignment="1">
      <alignment horizontal="center" wrapText="1"/>
    </xf>
    <xf numFmtId="168" fontId="37" fillId="0" borderId="11" xfId="0" applyNumberFormat="1" applyFont="1" applyBorder="1" applyAlignment="1">
      <alignment horizontal="right" wrapText="1"/>
    </xf>
    <xf numFmtId="14" fontId="37" fillId="0" borderId="10" xfId="0" applyNumberFormat="1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right" wrapText="1"/>
    </xf>
    <xf numFmtId="0" fontId="37" fillId="0" borderId="11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top" wrapText="1"/>
    </xf>
    <xf numFmtId="14" fontId="37" fillId="0" borderId="11" xfId="0" applyNumberFormat="1" applyFont="1" applyFill="1" applyBorder="1" applyAlignment="1">
      <alignment horizontal="center" wrapText="1"/>
    </xf>
    <xf numFmtId="2" fontId="37" fillId="0" borderId="11" xfId="0" applyNumberFormat="1" applyFont="1" applyFill="1" applyBorder="1" applyAlignment="1">
      <alignment horizontal="right" wrapText="1"/>
    </xf>
    <xf numFmtId="0" fontId="37" fillId="0" borderId="10" xfId="0" applyFont="1" applyFill="1" applyBorder="1" applyAlignment="1">
      <alignment/>
    </xf>
    <xf numFmtId="14" fontId="37" fillId="0" borderId="10" xfId="0" applyNumberFormat="1" applyFont="1" applyFill="1" applyBorder="1" applyAlignment="1">
      <alignment horizontal="center" wrapText="1"/>
    </xf>
    <xf numFmtId="2" fontId="37" fillId="0" borderId="10" xfId="0" applyNumberFormat="1" applyFont="1" applyFill="1" applyBorder="1" applyAlignment="1">
      <alignment horizontal="right" wrapText="1"/>
    </xf>
    <xf numFmtId="4" fontId="37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168" fontId="37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4" fontId="0" fillId="0" borderId="30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0" fontId="51" fillId="0" borderId="30" xfId="0" applyFont="1" applyBorder="1" applyAlignment="1">
      <alignment vertical="top" wrapText="1"/>
    </xf>
    <xf numFmtId="4" fontId="0" fillId="0" borderId="11" xfId="0" applyNumberFormat="1" applyFont="1" applyFill="1" applyBorder="1" applyAlignment="1">
      <alignment/>
    </xf>
    <xf numFmtId="0" fontId="51" fillId="0" borderId="34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30" xfId="0" applyFont="1" applyFill="1" applyBorder="1" applyAlignment="1">
      <alignment vertical="top" wrapText="1"/>
    </xf>
    <xf numFmtId="0" fontId="51" fillId="0" borderId="34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168" fontId="37" fillId="0" borderId="11" xfId="0" applyNumberFormat="1" applyFont="1" applyFill="1" applyBorder="1" applyAlignment="1">
      <alignment horizontal="right" wrapText="1"/>
    </xf>
    <xf numFmtId="4" fontId="0" fillId="25" borderId="19" xfId="0" applyNumberFormat="1" applyFill="1" applyBorder="1" applyAlignment="1">
      <alignment horizontal="right"/>
    </xf>
    <xf numFmtId="4" fontId="0" fillId="25" borderId="17" xfId="0" applyNumberFormat="1" applyFill="1" applyBorder="1" applyAlignment="1">
      <alignment horizontal="right"/>
    </xf>
    <xf numFmtId="4" fontId="0" fillId="25" borderId="30" xfId="0" applyNumberFormat="1" applyFill="1" applyBorder="1" applyAlignment="1">
      <alignment/>
    </xf>
    <xf numFmtId="4" fontId="0" fillId="25" borderId="30" xfId="0" applyNumberFormat="1" applyFont="1" applyFill="1" applyBorder="1" applyAlignment="1">
      <alignment/>
    </xf>
    <xf numFmtId="0" fontId="3" fillId="0" borderId="41" xfId="0" applyFont="1" applyBorder="1" applyAlignment="1">
      <alignment vertical="top" wrapText="1"/>
    </xf>
    <xf numFmtId="4" fontId="0" fillId="25" borderId="15" xfId="0" applyNumberFormat="1" applyFont="1" applyFill="1" applyBorder="1" applyAlignment="1">
      <alignment/>
    </xf>
    <xf numFmtId="0" fontId="48" fillId="0" borderId="11" xfId="0" applyFont="1" applyFill="1" applyBorder="1" applyAlignment="1">
      <alignment vertical="top" wrapText="1"/>
    </xf>
    <xf numFmtId="0" fontId="48" fillId="0" borderId="36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4" fontId="6" fillId="25" borderId="36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 vertical="top" wrapText="1"/>
    </xf>
    <xf numFmtId="4" fontId="0" fillId="0" borderId="30" xfId="0" applyNumberFormat="1" applyFont="1" applyFill="1" applyBorder="1" applyAlignment="1">
      <alignment/>
    </xf>
    <xf numFmtId="0" fontId="52" fillId="0" borderId="42" xfId="0" applyFont="1" applyBorder="1" applyAlignment="1">
      <alignment/>
    </xf>
    <xf numFmtId="4" fontId="0" fillId="25" borderId="34" xfId="0" applyNumberFormat="1" applyFill="1" applyBorder="1" applyAlignment="1">
      <alignment/>
    </xf>
    <xf numFmtId="4" fontId="0" fillId="25" borderId="34" xfId="0" applyNumberFormat="1" applyFont="1" applyFill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14" fontId="0" fillId="0" borderId="30" xfId="0" applyNumberFormat="1" applyFont="1" applyFill="1" applyBorder="1" applyAlignment="1">
      <alignment horizontal="right"/>
    </xf>
    <xf numFmtId="14" fontId="0" fillId="0" borderId="36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14" fontId="0" fillId="0" borderId="30" xfId="0" applyNumberFormat="1" applyFont="1" applyFill="1" applyBorder="1" applyAlignment="1">
      <alignment horizontal="right"/>
    </xf>
    <xf numFmtId="14" fontId="7" fillId="0" borderId="10" xfId="0" applyNumberFormat="1" applyFont="1" applyFill="1" applyBorder="1" applyAlignment="1">
      <alignment horizontal="right"/>
    </xf>
    <xf numFmtId="14" fontId="37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14" fontId="0" fillId="0" borderId="30" xfId="0" applyNumberFormat="1" applyBorder="1" applyAlignment="1">
      <alignment horizontal="right"/>
    </xf>
    <xf numFmtId="14" fontId="0" fillId="0" borderId="34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37" fillId="0" borderId="10" xfId="0" applyNumberFormat="1" applyFont="1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4" fontId="7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30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14" fontId="0" fillId="0" borderId="34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53" fillId="0" borderId="10" xfId="0" applyFont="1" applyFill="1" applyBorder="1" applyAlignment="1">
      <alignment vertical="top" wrapText="1"/>
    </xf>
    <xf numFmtId="4" fontId="0" fillId="0" borderId="30" xfId="0" applyNumberFormat="1" applyBorder="1" applyAlignment="1">
      <alignment/>
    </xf>
    <xf numFmtId="14" fontId="0" fillId="0" borderId="11" xfId="0" applyNumberFormat="1" applyFill="1" applyBorder="1" applyAlignment="1">
      <alignment horizontal="right"/>
    </xf>
    <xf numFmtId="14" fontId="0" fillId="0" borderId="30" xfId="0" applyNumberFormat="1" applyFill="1" applyBorder="1" applyAlignment="1">
      <alignment horizontal="right"/>
    </xf>
    <xf numFmtId="0" fontId="3" fillId="0" borderId="30" xfId="0" applyFont="1" applyBorder="1" applyAlignment="1">
      <alignment/>
    </xf>
    <xf numFmtId="0" fontId="48" fillId="0" borderId="30" xfId="0" applyFont="1" applyBorder="1" applyAlignment="1">
      <alignment wrapText="1"/>
    </xf>
    <xf numFmtId="4" fontId="0" fillId="0" borderId="30" xfId="0" applyNumberFormat="1" applyFont="1" applyFill="1" applyBorder="1" applyAlignment="1">
      <alignment/>
    </xf>
    <xf numFmtId="0" fontId="0" fillId="0" borderId="34" xfId="0" applyFill="1" applyBorder="1" applyAlignment="1">
      <alignment horizontal="center" vertical="top" wrapText="1"/>
    </xf>
    <xf numFmtId="14" fontId="0" fillId="0" borderId="34" xfId="0" applyNumberForma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8" fillId="0" borderId="37" xfId="0" applyFont="1" applyBorder="1" applyAlignment="1">
      <alignment horizontal="right"/>
    </xf>
    <xf numFmtId="0" fontId="3" fillId="0" borderId="43" xfId="0" applyFont="1" applyBorder="1" applyAlignment="1">
      <alignment/>
    </xf>
    <xf numFmtId="14" fontId="41" fillId="0" borderId="10" xfId="0" applyNumberFormat="1" applyFont="1" applyFill="1" applyBorder="1" applyAlignment="1">
      <alignment vertical="top" wrapText="1"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 horizontal="right" wrapText="1"/>
    </xf>
    <xf numFmtId="168" fontId="0" fillId="0" borderId="3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wrapText="1"/>
    </xf>
    <xf numFmtId="0" fontId="39" fillId="0" borderId="34" xfId="0" applyFont="1" applyBorder="1" applyAlignment="1">
      <alignment wrapText="1"/>
    </xf>
    <xf numFmtId="0" fontId="0" fillId="0" borderId="34" xfId="0" applyFont="1" applyBorder="1" applyAlignment="1">
      <alignment horizontal="center" wrapText="1"/>
    </xf>
    <xf numFmtId="14" fontId="0" fillId="0" borderId="34" xfId="0" applyNumberFormat="1" applyFont="1" applyBorder="1" applyAlignment="1">
      <alignment horizontal="right" wrapText="1"/>
    </xf>
    <xf numFmtId="168" fontId="0" fillId="25" borderId="34" xfId="0" applyNumberFormat="1" applyFont="1" applyFill="1" applyBorder="1" applyAlignment="1">
      <alignment horizontal="right" wrapText="1"/>
    </xf>
    <xf numFmtId="0" fontId="3" fillId="0" borderId="35" xfId="0" applyFont="1" applyBorder="1" applyAlignment="1">
      <alignment/>
    </xf>
    <xf numFmtId="0" fontId="48" fillId="0" borderId="30" xfId="0" applyFont="1" applyFill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14" fontId="0" fillId="0" borderId="30" xfId="0" applyNumberFormat="1" applyFont="1" applyBorder="1" applyAlignment="1">
      <alignment horizontal="right" wrapText="1"/>
    </xf>
    <xf numFmtId="168" fontId="0" fillId="0" borderId="30" xfId="0" applyNumberFormat="1" applyFont="1" applyBorder="1" applyAlignment="1">
      <alignment horizontal="right" wrapText="1"/>
    </xf>
    <xf numFmtId="168" fontId="0" fillId="25" borderId="31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55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53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55" fillId="0" borderId="31" xfId="0" applyFont="1" applyBorder="1" applyAlignment="1">
      <alignment/>
    </xf>
    <xf numFmtId="4" fontId="0" fillId="25" borderId="40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4" fontId="0" fillId="0" borderId="11" xfId="0" applyNumberFormat="1" applyFont="1" applyFill="1" applyBorder="1" applyAlignment="1">
      <alignment horizontal="right" wrapText="1"/>
    </xf>
    <xf numFmtId="0" fontId="0" fillId="0" borderId="34" xfId="0" applyFont="1" applyBorder="1" applyAlignment="1">
      <alignment horizontal="center" vertical="top" wrapText="1"/>
    </xf>
    <xf numFmtId="14" fontId="0" fillId="0" borderId="30" xfId="0" applyNumberFormat="1" applyFont="1" applyFill="1" applyBorder="1" applyAlignment="1">
      <alignment horizontal="right" wrapText="1"/>
    </xf>
    <xf numFmtId="2" fontId="0" fillId="0" borderId="30" xfId="0" applyNumberFormat="1" applyFont="1" applyFill="1" applyBorder="1" applyAlignment="1">
      <alignment wrapText="1"/>
    </xf>
    <xf numFmtId="2" fontId="0" fillId="25" borderId="31" xfId="0" applyNumberForma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49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14" fontId="49" fillId="0" borderId="11" xfId="0" applyNumberFormat="1" applyFont="1" applyBorder="1" applyAlignment="1">
      <alignment horizontal="right" wrapText="1"/>
    </xf>
    <xf numFmtId="168" fontId="49" fillId="0" borderId="11" xfId="0" applyNumberFormat="1" applyFont="1" applyBorder="1" applyAlignment="1">
      <alignment horizontal="right" wrapText="1"/>
    </xf>
    <xf numFmtId="14" fontId="37" fillId="0" borderId="11" xfId="0" applyNumberFormat="1" applyFont="1" applyFill="1" applyBorder="1" applyAlignment="1">
      <alignment horizontal="right"/>
    </xf>
    <xf numFmtId="4" fontId="37" fillId="0" borderId="11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14" fontId="37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14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14" xfId="0" applyFont="1" applyBorder="1" applyAlignment="1">
      <alignment vertical="top" wrapText="1"/>
    </xf>
    <xf numFmtId="0" fontId="39" fillId="0" borderId="12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wrapText="1"/>
    </xf>
    <xf numFmtId="0" fontId="39" fillId="0" borderId="21" xfId="0" applyFont="1" applyFill="1" applyBorder="1" applyAlignment="1">
      <alignment vertical="top" wrapText="1"/>
    </xf>
    <xf numFmtId="0" fontId="39" fillId="0" borderId="21" xfId="0" applyFont="1" applyFill="1" applyBorder="1" applyAlignment="1">
      <alignment wrapText="1"/>
    </xf>
    <xf numFmtId="0" fontId="39" fillId="0" borderId="20" xfId="0" applyFont="1" applyFill="1" applyBorder="1" applyAlignment="1">
      <alignment vertical="top" wrapText="1"/>
    </xf>
    <xf numFmtId="0" fontId="39" fillId="24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56" fillId="0" borderId="20" xfId="0" applyFont="1" applyFill="1" applyBorder="1" applyAlignment="1">
      <alignment vertical="top" wrapText="1"/>
    </xf>
    <xf numFmtId="0" fontId="43" fillId="0" borderId="36" xfId="0" applyFont="1" applyFill="1" applyBorder="1" applyAlignment="1">
      <alignment vertical="top" wrapText="1"/>
    </xf>
    <xf numFmtId="0" fontId="39" fillId="0" borderId="38" xfId="0" applyFont="1" applyFill="1" applyBorder="1" applyAlignment="1">
      <alignment vertical="top" wrapText="1"/>
    </xf>
    <xf numFmtId="0" fontId="39" fillId="0" borderId="20" xfId="0" applyFont="1" applyBorder="1" applyAlignment="1">
      <alignment vertical="top" wrapText="1"/>
    </xf>
    <xf numFmtId="0" fontId="39" fillId="0" borderId="21" xfId="0" applyFont="1" applyBorder="1" applyAlignment="1">
      <alignment vertical="top" wrapText="1"/>
    </xf>
    <xf numFmtId="0" fontId="39" fillId="24" borderId="11" xfId="0" applyFont="1" applyFill="1" applyBorder="1" applyAlignment="1">
      <alignment wrapText="1"/>
    </xf>
    <xf numFmtId="0" fontId="39" fillId="0" borderId="32" xfId="0" applyFont="1" applyFill="1" applyBorder="1" applyAlignment="1">
      <alignment wrapText="1"/>
    </xf>
    <xf numFmtId="0" fontId="39" fillId="0" borderId="34" xfId="0" applyFont="1" applyFill="1" applyBorder="1" applyAlignment="1">
      <alignment wrapText="1"/>
    </xf>
    <xf numFmtId="0" fontId="51" fillId="0" borderId="21" xfId="0" applyFont="1" applyFill="1" applyBorder="1" applyAlignment="1">
      <alignment wrapText="1"/>
    </xf>
    <xf numFmtId="0" fontId="51" fillId="0" borderId="10" xfId="0" applyFont="1" applyFill="1" applyBorder="1" applyAlignment="1">
      <alignment vertical="top" wrapText="1"/>
    </xf>
    <xf numFmtId="0" fontId="51" fillId="0" borderId="20" xfId="0" applyFont="1" applyFill="1" applyBorder="1" applyAlignment="1">
      <alignment vertical="top" wrapText="1"/>
    </xf>
    <xf numFmtId="0" fontId="39" fillId="0" borderId="23" xfId="0" applyFont="1" applyBorder="1" applyAlignment="1">
      <alignment wrapText="1"/>
    </xf>
    <xf numFmtId="14" fontId="0" fillId="0" borderId="11" xfId="0" applyNumberFormat="1" applyFont="1" applyFill="1" applyBorder="1" applyAlignment="1">
      <alignment/>
    </xf>
    <xf numFmtId="14" fontId="0" fillId="0" borderId="30" xfId="0" applyNumberFormat="1" applyFont="1" applyFill="1" applyBorder="1" applyAlignment="1">
      <alignment/>
    </xf>
    <xf numFmtId="14" fontId="0" fillId="0" borderId="30" xfId="0" applyNumberFormat="1" applyFont="1" applyFill="1" applyBorder="1" applyAlignment="1">
      <alignment/>
    </xf>
    <xf numFmtId="14" fontId="1" fillId="25" borderId="16" xfId="0" applyNumberFormat="1" applyFont="1" applyFill="1" applyBorder="1" applyAlignment="1">
      <alignment horizontal="right"/>
    </xf>
    <xf numFmtId="4" fontId="0" fillId="25" borderId="17" xfId="0" applyNumberFormat="1" applyFill="1" applyBorder="1" applyAlignment="1">
      <alignment/>
    </xf>
    <xf numFmtId="14" fontId="1" fillId="25" borderId="18" xfId="0" applyNumberFormat="1" applyFont="1" applyFill="1" applyBorder="1" applyAlignment="1">
      <alignment horizontal="right"/>
    </xf>
    <xf numFmtId="4" fontId="0" fillId="25" borderId="19" xfId="0" applyNumberFormat="1" applyFill="1" applyBorder="1" applyAlignment="1">
      <alignment/>
    </xf>
    <xf numFmtId="4" fontId="0" fillId="25" borderId="1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 vertical="top" wrapText="1"/>
    </xf>
    <xf numFmtId="14" fontId="0" fillId="0" borderId="36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8" fillId="0" borderId="30" xfId="0" applyFont="1" applyBorder="1" applyAlignment="1">
      <alignment vertical="top" wrapText="1"/>
    </xf>
    <xf numFmtId="4" fontId="0" fillId="25" borderId="40" xfId="0" applyNumberFormat="1" applyFill="1" applyBorder="1" applyAlignment="1">
      <alignment/>
    </xf>
    <xf numFmtId="14" fontId="0" fillId="0" borderId="34" xfId="0" applyNumberFormat="1" applyFont="1" applyFill="1" applyBorder="1" applyAlignment="1">
      <alignment/>
    </xf>
    <xf numFmtId="4" fontId="0" fillId="25" borderId="35" xfId="0" applyNumberForma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14" fontId="0" fillId="0" borderId="30" xfId="0" applyNumberFormat="1" applyFont="1" applyFill="1" applyBorder="1" applyAlignment="1">
      <alignment/>
    </xf>
    <xf numFmtId="4" fontId="0" fillId="25" borderId="31" xfId="0" applyNumberFormat="1" applyFont="1" applyFill="1" applyBorder="1" applyAlignment="1">
      <alignment/>
    </xf>
    <xf numFmtId="0" fontId="37" fillId="0" borderId="35" xfId="0" applyFont="1" applyBorder="1" applyAlignment="1">
      <alignment/>
    </xf>
    <xf numFmtId="0" fontId="0" fillId="0" borderId="30" xfId="0" applyFont="1" applyFill="1" applyBorder="1" applyAlignment="1">
      <alignment vertical="top" wrapText="1"/>
    </xf>
    <xf numFmtId="0" fontId="3" fillId="0" borderId="30" xfId="0" applyFont="1" applyFill="1" applyBorder="1" applyAlignment="1">
      <alignment wrapText="1"/>
    </xf>
    <xf numFmtId="0" fontId="39" fillId="0" borderId="30" xfId="0" applyFont="1" applyFill="1" applyBorder="1" applyAlignment="1">
      <alignment wrapText="1"/>
    </xf>
    <xf numFmtId="2" fontId="0" fillId="25" borderId="31" xfId="0" applyNumberFormat="1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0" fillId="0" borderId="30" xfId="0" applyFont="1" applyBorder="1" applyAlignment="1">
      <alignment vertical="top" wrapText="1"/>
    </xf>
    <xf numFmtId="14" fontId="0" fillId="0" borderId="30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55" fillId="0" borderId="10" xfId="0" applyFont="1" applyFill="1" applyBorder="1" applyAlignment="1">
      <alignment vertical="top" wrapText="1"/>
    </xf>
    <xf numFmtId="0" fontId="55" fillId="0" borderId="1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4" fontId="0" fillId="25" borderId="4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7" fillId="0" borderId="12" xfId="0" applyFont="1" applyFill="1" applyBorder="1" applyAlignment="1">
      <alignment vertical="top" wrapText="1"/>
    </xf>
    <xf numFmtId="0" fontId="0" fillId="0" borderId="30" xfId="0" applyBorder="1" applyAlignment="1">
      <alignment wrapText="1"/>
    </xf>
    <xf numFmtId="0" fontId="39" fillId="0" borderId="30" xfId="0" applyFont="1" applyBorder="1" applyAlignment="1">
      <alignment/>
    </xf>
    <xf numFmtId="0" fontId="37" fillId="0" borderId="36" xfId="0" applyFont="1" applyFill="1" applyBorder="1" applyAlignment="1">
      <alignment vertical="top" wrapText="1"/>
    </xf>
    <xf numFmtId="2" fontId="0" fillId="25" borderId="40" xfId="0" applyNumberFormat="1" applyFont="1" applyFill="1" applyBorder="1" applyAlignment="1">
      <alignment/>
    </xf>
    <xf numFmtId="0" fontId="55" fillId="0" borderId="40" xfId="0" applyFont="1" applyBorder="1" applyAlignment="1">
      <alignment horizontal="center"/>
    </xf>
    <xf numFmtId="0" fontId="0" fillId="24" borderId="30" xfId="0" applyFont="1" applyFill="1" applyBorder="1" applyAlignment="1">
      <alignment/>
    </xf>
    <xf numFmtId="0" fontId="3" fillId="24" borderId="30" xfId="0" applyFont="1" applyFill="1" applyBorder="1" applyAlignment="1">
      <alignment vertical="top" wrapText="1"/>
    </xf>
    <xf numFmtId="0" fontId="51" fillId="24" borderId="30" xfId="0" applyFont="1" applyFill="1" applyBorder="1" applyAlignment="1">
      <alignment vertical="top" wrapText="1"/>
    </xf>
    <xf numFmtId="0" fontId="0" fillId="24" borderId="30" xfId="0" applyFont="1" applyFill="1" applyBorder="1" applyAlignment="1">
      <alignment horizontal="center" vertical="top" wrapText="1"/>
    </xf>
    <xf numFmtId="14" fontId="0" fillId="24" borderId="30" xfId="0" applyNumberFormat="1" applyFont="1" applyFill="1" applyBorder="1" applyAlignment="1">
      <alignment horizontal="center"/>
    </xf>
    <xf numFmtId="4" fontId="0" fillId="24" borderId="3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36" xfId="0" applyFont="1" applyFill="1" applyBorder="1" applyAlignment="1">
      <alignment vertical="top" wrapText="1"/>
    </xf>
    <xf numFmtId="4" fontId="0" fillId="25" borderId="4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4" fontId="11" fillId="25" borderId="31" xfId="0" applyNumberFormat="1" applyFont="1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14" fontId="0" fillId="0" borderId="12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/>
    </xf>
    <xf numFmtId="1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14" fontId="0" fillId="0" borderId="20" xfId="0" applyNumberFormat="1" applyFont="1" applyFill="1" applyBorder="1" applyAlignment="1">
      <alignment horizontal="right"/>
    </xf>
    <xf numFmtId="0" fontId="57" fillId="0" borderId="40" xfId="0" applyFont="1" applyBorder="1" applyAlignment="1">
      <alignment horizontal="center"/>
    </xf>
    <xf numFmtId="0" fontId="0" fillId="0" borderId="3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wrapText="1"/>
    </xf>
    <xf numFmtId="168" fontId="0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wrapText="1"/>
    </xf>
    <xf numFmtId="168" fontId="7" fillId="0" borderId="11" xfId="0" applyNumberFormat="1" applyFont="1" applyBorder="1" applyAlignment="1">
      <alignment wrapText="1"/>
    </xf>
    <xf numFmtId="0" fontId="0" fillId="26" borderId="11" xfId="0" applyFont="1" applyFill="1" applyBorder="1" applyAlignment="1">
      <alignment horizontal="center" vertical="top" wrapText="1"/>
    </xf>
    <xf numFmtId="14" fontId="58" fillId="0" borderId="0" xfId="0" applyNumberFormat="1" applyFont="1" applyAlignment="1">
      <alignment/>
    </xf>
    <xf numFmtId="4" fontId="0" fillId="25" borderId="10" xfId="0" applyNumberFormat="1" applyFont="1" applyFill="1" applyBorder="1" applyAlignment="1">
      <alignment/>
    </xf>
    <xf numFmtId="0" fontId="5" fillId="0" borderId="30" xfId="0" applyFont="1" applyFill="1" applyBorder="1" applyAlignment="1">
      <alignment vertical="top" wrapText="1"/>
    </xf>
    <xf numFmtId="0" fontId="6" fillId="0" borderId="31" xfId="0" applyFont="1" applyBorder="1" applyAlignment="1">
      <alignment/>
    </xf>
    <xf numFmtId="4" fontId="6" fillId="25" borderId="30" xfId="0" applyNumberFormat="1" applyFont="1" applyFill="1" applyBorder="1" applyAlignment="1">
      <alignment/>
    </xf>
    <xf numFmtId="14" fontId="1" fillId="25" borderId="19" xfId="0" applyNumberFormat="1" applyFont="1" applyFill="1" applyBorder="1" applyAlignment="1">
      <alignment horizontal="right"/>
    </xf>
    <xf numFmtId="4" fontId="0" fillId="0" borderId="19" xfId="0" applyNumberFormat="1" applyFill="1" applyBorder="1" applyAlignment="1">
      <alignment/>
    </xf>
    <xf numFmtId="4" fontId="1" fillId="25" borderId="17" xfId="0" applyNumberFormat="1" applyFont="1" applyFill="1" applyBorder="1" applyAlignment="1">
      <alignment/>
    </xf>
    <xf numFmtId="4" fontId="1" fillId="25" borderId="19" xfId="0" applyNumberFormat="1" applyFont="1" applyFill="1" applyBorder="1" applyAlignment="1">
      <alignment/>
    </xf>
    <xf numFmtId="0" fontId="57" fillId="0" borderId="36" xfId="0" applyFont="1" applyFill="1" applyBorder="1" applyAlignment="1">
      <alignment vertical="top" wrapText="1"/>
    </xf>
    <xf numFmtId="4" fontId="0" fillId="0" borderId="34" xfId="0" applyNumberFormat="1" applyFont="1" applyFill="1" applyBorder="1" applyAlignment="1">
      <alignment/>
    </xf>
    <xf numFmtId="4" fontId="0" fillId="25" borderId="35" xfId="0" applyNumberFormat="1" applyFont="1" applyFill="1" applyBorder="1" applyAlignment="1">
      <alignment/>
    </xf>
    <xf numFmtId="14" fontId="59" fillId="26" borderId="10" xfId="0" applyNumberFormat="1" applyFont="1" applyFill="1" applyBorder="1" applyAlignment="1">
      <alignment/>
    </xf>
    <xf numFmtId="14" fontId="37" fillId="26" borderId="10" xfId="0" applyNumberFormat="1" applyFont="1" applyFill="1" applyBorder="1" applyAlignment="1">
      <alignment/>
    </xf>
    <xf numFmtId="0" fontId="0" fillId="7" borderId="11" xfId="0" applyFont="1" applyFill="1" applyBorder="1" applyAlignment="1">
      <alignment horizontal="center" vertical="top" wrapText="1"/>
    </xf>
    <xf numFmtId="14" fontId="0" fillId="7" borderId="11" xfId="0" applyNumberFormat="1" applyFont="1" applyFill="1" applyBorder="1" applyAlignment="1">
      <alignment wrapText="1"/>
    </xf>
    <xf numFmtId="168" fontId="0" fillId="7" borderId="11" xfId="0" applyNumberFormat="1" applyFont="1" applyFill="1" applyBorder="1" applyAlignment="1">
      <alignment wrapText="1"/>
    </xf>
    <xf numFmtId="0" fontId="0" fillId="7" borderId="30" xfId="0" applyFont="1" applyFill="1" applyBorder="1" applyAlignment="1">
      <alignment horizontal="center" vertical="top" wrapText="1"/>
    </xf>
    <xf numFmtId="14" fontId="0" fillId="7" borderId="30" xfId="0" applyNumberFormat="1" applyFont="1" applyFill="1" applyBorder="1" applyAlignment="1">
      <alignment wrapText="1"/>
    </xf>
    <xf numFmtId="168" fontId="0" fillId="7" borderId="30" xfId="0" applyNumberFormat="1" applyFont="1" applyFill="1" applyBorder="1" applyAlignment="1">
      <alignment wrapText="1"/>
    </xf>
    <xf numFmtId="14" fontId="0" fillId="7" borderId="11" xfId="0" applyNumberFormat="1" applyFont="1" applyFill="1" applyBorder="1" applyAlignment="1">
      <alignment horizontal="right" wrapText="1"/>
    </xf>
    <xf numFmtId="2" fontId="0" fillId="7" borderId="11" xfId="0" applyNumberFormat="1" applyFont="1" applyFill="1" applyBorder="1" applyAlignment="1">
      <alignment wrapText="1"/>
    </xf>
    <xf numFmtId="0" fontId="0" fillId="7" borderId="36" xfId="0" applyFont="1" applyFill="1" applyBorder="1" applyAlignment="1">
      <alignment horizontal="center" vertical="top" wrapText="1"/>
    </xf>
    <xf numFmtId="14" fontId="0" fillId="7" borderId="36" xfId="0" applyNumberFormat="1" applyFont="1" applyFill="1" applyBorder="1" applyAlignment="1">
      <alignment wrapText="1"/>
    </xf>
    <xf numFmtId="2" fontId="0" fillId="7" borderId="36" xfId="0" applyNumberFormat="1" applyFont="1" applyFill="1" applyBorder="1" applyAlignment="1">
      <alignment wrapText="1"/>
    </xf>
    <xf numFmtId="0" fontId="0" fillId="7" borderId="34" xfId="0" applyFont="1" applyFill="1" applyBorder="1" applyAlignment="1">
      <alignment horizontal="center" vertical="top" wrapText="1"/>
    </xf>
    <xf numFmtId="14" fontId="0" fillId="7" borderId="34" xfId="0" applyNumberFormat="1" applyFont="1" applyFill="1" applyBorder="1" applyAlignment="1">
      <alignment wrapText="1"/>
    </xf>
    <xf numFmtId="168" fontId="0" fillId="7" borderId="34" xfId="0" applyNumberFormat="1" applyFont="1" applyFill="1" applyBorder="1" applyAlignment="1">
      <alignment wrapText="1"/>
    </xf>
    <xf numFmtId="14" fontId="0" fillId="7" borderId="34" xfId="0" applyNumberFormat="1" applyFont="1" applyFill="1" applyBorder="1" applyAlignment="1">
      <alignment horizontal="right" wrapText="1"/>
    </xf>
    <xf numFmtId="2" fontId="6" fillId="7" borderId="36" xfId="0" applyNumberFormat="1" applyFont="1" applyFill="1" applyBorder="1" applyAlignment="1">
      <alignment wrapText="1"/>
    </xf>
    <xf numFmtId="14" fontId="0" fillId="7" borderId="10" xfId="0" applyNumberFormat="1" applyFont="1" applyFill="1" applyBorder="1" applyAlignment="1">
      <alignment wrapText="1"/>
    </xf>
    <xf numFmtId="2" fontId="0" fillId="7" borderId="38" xfId="0" applyNumberFormat="1" applyFont="1" applyFill="1" applyBorder="1" applyAlignment="1">
      <alignment wrapText="1"/>
    </xf>
    <xf numFmtId="2" fontId="0" fillId="7" borderId="30" xfId="0" applyNumberFormat="1" applyFont="1" applyFill="1" applyBorder="1" applyAlignment="1">
      <alignment wrapText="1"/>
    </xf>
    <xf numFmtId="2" fontId="0" fillId="7" borderId="10" xfId="0" applyNumberFormat="1" applyFont="1" applyFill="1" applyBorder="1" applyAlignment="1">
      <alignment wrapText="1"/>
    </xf>
    <xf numFmtId="2" fontId="0" fillId="7" borderId="20" xfId="0" applyNumberFormat="1" applyFont="1" applyFill="1" applyBorder="1" applyAlignment="1">
      <alignment wrapText="1"/>
    </xf>
    <xf numFmtId="0" fontId="0" fillId="7" borderId="12" xfId="0" applyFont="1" applyFill="1" applyBorder="1" applyAlignment="1">
      <alignment horizontal="center" vertical="top" wrapText="1"/>
    </xf>
    <xf numFmtId="14" fontId="0" fillId="7" borderId="12" xfId="0" applyNumberFormat="1" applyFont="1" applyFill="1" applyBorder="1" applyAlignment="1">
      <alignment horizontal="right" wrapText="1"/>
    </xf>
    <xf numFmtId="2" fontId="0" fillId="7" borderId="12" xfId="0" applyNumberFormat="1" applyFont="1" applyFill="1" applyBorder="1" applyAlignment="1">
      <alignment wrapText="1"/>
    </xf>
    <xf numFmtId="0" fontId="0" fillId="7" borderId="10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14" fontId="0" fillId="7" borderId="11" xfId="0" applyNumberFormat="1" applyFill="1" applyBorder="1" applyAlignment="1">
      <alignment/>
    </xf>
    <xf numFmtId="4" fontId="0" fillId="7" borderId="11" xfId="0" applyNumberFormat="1" applyFill="1" applyBorder="1" applyAlignment="1">
      <alignment/>
    </xf>
    <xf numFmtId="14" fontId="0" fillId="7" borderId="30" xfId="0" applyNumberFormat="1" applyFill="1" applyBorder="1" applyAlignment="1">
      <alignment/>
    </xf>
    <xf numFmtId="4" fontId="0" fillId="7" borderId="30" xfId="0" applyNumberFormat="1" applyFill="1" applyBorder="1" applyAlignment="1">
      <alignment/>
    </xf>
    <xf numFmtId="0" fontId="0" fillId="7" borderId="34" xfId="0" applyFill="1" applyBorder="1" applyAlignment="1">
      <alignment horizontal="center" vertical="top" wrapText="1"/>
    </xf>
    <xf numFmtId="0" fontId="38" fillId="7" borderId="37" xfId="0" applyFont="1" applyFill="1" applyBorder="1" applyAlignment="1">
      <alignment horizontal="right"/>
    </xf>
    <xf numFmtId="4" fontId="0" fillId="7" borderId="34" xfId="0" applyNumberFormat="1" applyFill="1" applyBorder="1" applyAlignment="1">
      <alignment/>
    </xf>
    <xf numFmtId="14" fontId="0" fillId="7" borderId="11" xfId="0" applyNumberFormat="1" applyFont="1" applyFill="1" applyBorder="1" applyAlignment="1">
      <alignment/>
    </xf>
    <xf numFmtId="4" fontId="0" fillId="7" borderId="11" xfId="0" applyNumberFormat="1" applyFont="1" applyFill="1" applyBorder="1" applyAlignment="1">
      <alignment/>
    </xf>
    <xf numFmtId="0" fontId="0" fillId="7" borderId="30" xfId="0" applyFont="1" applyFill="1" applyBorder="1" applyAlignment="1">
      <alignment horizontal="center" wrapText="1"/>
    </xf>
    <xf numFmtId="4" fontId="0" fillId="7" borderId="34" xfId="0" applyNumberFormat="1" applyFont="1" applyFill="1" applyBorder="1" applyAlignment="1">
      <alignment/>
    </xf>
    <xf numFmtId="14" fontId="0" fillId="7" borderId="34" xfId="0" applyNumberFormat="1" applyFill="1" applyBorder="1" applyAlignment="1">
      <alignment/>
    </xf>
    <xf numFmtId="0" fontId="0" fillId="7" borderId="30" xfId="0" applyFill="1" applyBorder="1" applyAlignment="1">
      <alignment horizontal="center"/>
    </xf>
    <xf numFmtId="0" fontId="0" fillId="7" borderId="34" xfId="0" applyFont="1" applyFill="1" applyBorder="1" applyAlignment="1">
      <alignment horizontal="center" wrapText="1"/>
    </xf>
    <xf numFmtId="14" fontId="0" fillId="7" borderId="34" xfId="0" applyNumberFormat="1" applyFont="1" applyFill="1" applyBorder="1" applyAlignment="1">
      <alignment/>
    </xf>
    <xf numFmtId="4" fontId="0" fillId="7" borderId="34" xfId="0" applyNumberFormat="1" applyFont="1" applyFill="1" applyBorder="1" applyAlignment="1">
      <alignment/>
    </xf>
    <xf numFmtId="14" fontId="0" fillId="7" borderId="30" xfId="0" applyNumberFormat="1" applyFont="1" applyFill="1" applyBorder="1" applyAlignment="1">
      <alignment/>
    </xf>
    <xf numFmtId="4" fontId="0" fillId="7" borderId="30" xfId="0" applyNumberFormat="1" applyFont="1" applyFill="1" applyBorder="1" applyAlignment="1">
      <alignment/>
    </xf>
    <xf numFmtId="4" fontId="60" fillId="7" borderId="11" xfId="0" applyNumberFormat="1" applyFont="1" applyFill="1" applyBorder="1" applyAlignment="1">
      <alignment/>
    </xf>
    <xf numFmtId="4" fontId="60" fillId="7" borderId="30" xfId="0" applyNumberFormat="1" applyFont="1" applyFill="1" applyBorder="1" applyAlignment="1">
      <alignment/>
    </xf>
    <xf numFmtId="0" fontId="60" fillId="7" borderId="34" xfId="0" applyFont="1" applyFill="1" applyBorder="1" applyAlignment="1">
      <alignment horizontal="center" vertical="top" wrapText="1"/>
    </xf>
    <xf numFmtId="14" fontId="60" fillId="7" borderId="34" xfId="0" applyNumberFormat="1" applyFont="1" applyFill="1" applyBorder="1" applyAlignment="1">
      <alignment/>
    </xf>
    <xf numFmtId="4" fontId="60" fillId="7" borderId="34" xfId="0" applyNumberFormat="1" applyFont="1" applyFill="1" applyBorder="1" applyAlignment="1">
      <alignment/>
    </xf>
    <xf numFmtId="4" fontId="0" fillId="25" borderId="19" xfId="0" applyNumberFormat="1" applyFont="1" applyFill="1" applyBorder="1" applyAlignment="1">
      <alignment/>
    </xf>
    <xf numFmtId="4" fontId="0" fillId="25" borderId="19" xfId="0" applyNumberFormat="1" applyFill="1" applyBorder="1" applyAlignment="1">
      <alignment/>
    </xf>
    <xf numFmtId="0" fontId="0" fillId="7" borderId="10" xfId="0" applyFill="1" applyBorder="1" applyAlignment="1">
      <alignment horizontal="center" vertical="top" wrapText="1"/>
    </xf>
    <xf numFmtId="14" fontId="0" fillId="7" borderId="10" xfId="0" applyNumberFormat="1" applyFill="1" applyBorder="1" applyAlignment="1">
      <alignment horizontal="right"/>
    </xf>
    <xf numFmtId="4" fontId="0" fillId="7" borderId="10" xfId="0" applyNumberFormat="1" applyFill="1" applyBorder="1" applyAlignment="1">
      <alignment/>
    </xf>
    <xf numFmtId="14" fontId="0" fillId="7" borderId="10" xfId="0" applyNumberFormat="1" applyFill="1" applyBorder="1" applyAlignment="1">
      <alignment/>
    </xf>
    <xf numFmtId="0" fontId="0" fillId="7" borderId="30" xfId="0" applyFill="1" applyBorder="1" applyAlignment="1">
      <alignment horizontal="center" vertical="top" wrapText="1"/>
    </xf>
    <xf numFmtId="14" fontId="0" fillId="7" borderId="30" xfId="0" applyNumberFormat="1" applyFill="1" applyBorder="1" applyAlignment="1">
      <alignment/>
    </xf>
    <xf numFmtId="14" fontId="0" fillId="7" borderId="10" xfId="0" applyNumberFormat="1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0" fontId="55" fillId="0" borderId="37" xfId="0" applyFont="1" applyBorder="1" applyAlignment="1">
      <alignment horizontal="center"/>
    </xf>
    <xf numFmtId="0" fontId="8" fillId="0" borderId="30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/>
    </xf>
    <xf numFmtId="4" fontId="0" fillId="25" borderId="31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30" xfId="0" applyNumberFormat="1" applyBorder="1" applyAlignment="1">
      <alignment/>
    </xf>
    <xf numFmtId="14" fontId="0" fillId="0" borderId="34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14" fontId="7" fillId="0" borderId="3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30" xfId="0" applyNumberFormat="1" applyFill="1" applyBorder="1" applyAlignment="1">
      <alignment/>
    </xf>
    <xf numFmtId="0" fontId="48" fillId="0" borderId="34" xfId="0" applyFont="1" applyBorder="1" applyAlignment="1">
      <alignment vertical="top" wrapText="1"/>
    </xf>
    <xf numFmtId="0" fontId="37" fillId="0" borderId="34" xfId="0" applyFont="1" applyBorder="1" applyAlignment="1">
      <alignment vertical="top" wrapText="1"/>
    </xf>
    <xf numFmtId="14" fontId="0" fillId="0" borderId="34" xfId="0" applyNumberFormat="1" applyBorder="1" applyAlignment="1">
      <alignment/>
    </xf>
    <xf numFmtId="0" fontId="37" fillId="24" borderId="10" xfId="0" applyFont="1" applyFill="1" applyBorder="1" applyAlignment="1">
      <alignment vertical="top" wrapText="1"/>
    </xf>
    <xf numFmtId="4" fontId="6" fillId="24" borderId="10" xfId="0" applyNumberFormat="1" applyFont="1" applyFill="1" applyBorder="1" applyAlignment="1">
      <alignment/>
    </xf>
    <xf numFmtId="0" fontId="0" fillId="0" borderId="36" xfId="0" applyFill="1" applyBorder="1" applyAlignment="1">
      <alignment horizontal="center" vertical="top" wrapText="1"/>
    </xf>
    <xf numFmtId="4" fontId="0" fillId="25" borderId="36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top" wrapText="1"/>
    </xf>
    <xf numFmtId="14" fontId="0" fillId="0" borderId="12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61" fillId="0" borderId="0" xfId="0" applyFont="1" applyAlignment="1">
      <alignment vertical="top" wrapText="1"/>
    </xf>
    <xf numFmtId="4" fontId="1" fillId="25" borderId="3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/>
    </xf>
    <xf numFmtId="4" fontId="0" fillId="25" borderId="42" xfId="0" applyNumberFormat="1" applyFont="1" applyFill="1" applyBorder="1" applyAlignment="1">
      <alignment/>
    </xf>
    <xf numFmtId="0" fontId="57" fillId="0" borderId="10" xfId="0" applyFont="1" applyFill="1" applyBorder="1" applyAlignment="1">
      <alignment vertical="top" wrapText="1"/>
    </xf>
    <xf numFmtId="0" fontId="57" fillId="0" borderId="0" xfId="0" applyFont="1" applyBorder="1" applyAlignment="1">
      <alignment/>
    </xf>
    <xf numFmtId="0" fontId="3" fillId="0" borderId="11" xfId="0" applyFont="1" applyBorder="1" applyAlignment="1">
      <alignment wrapText="1"/>
    </xf>
    <xf numFmtId="14" fontId="0" fillId="0" borderId="38" xfId="0" applyNumberFormat="1" applyBorder="1" applyAlignment="1">
      <alignment horizontal="right"/>
    </xf>
    <xf numFmtId="168" fontId="0" fillId="0" borderId="11" xfId="0" applyNumberFormat="1" applyFont="1" applyBorder="1" applyAlignment="1">
      <alignment wrapText="1"/>
    </xf>
    <xf numFmtId="4" fontId="0" fillId="0" borderId="38" xfId="0" applyNumberFormat="1" applyBorder="1" applyAlignment="1">
      <alignment/>
    </xf>
    <xf numFmtId="0" fontId="39" fillId="0" borderId="3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14" fontId="0" fillId="0" borderId="36" xfId="0" applyNumberFormat="1" applyFont="1" applyBorder="1" applyAlignment="1">
      <alignment wrapText="1"/>
    </xf>
    <xf numFmtId="168" fontId="0" fillId="0" borderId="36" xfId="0" applyNumberFormat="1" applyFont="1" applyBorder="1" applyAlignment="1">
      <alignment wrapText="1"/>
    </xf>
    <xf numFmtId="0" fontId="57" fillId="0" borderId="3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62" fillId="0" borderId="30" xfId="0" applyFont="1" applyFill="1" applyBorder="1" applyAlignment="1">
      <alignment vertical="top" wrapText="1"/>
    </xf>
    <xf numFmtId="14" fontId="7" fillId="0" borderId="30" xfId="0" applyNumberFormat="1" applyFont="1" applyFill="1" applyBorder="1" applyAlignment="1">
      <alignment/>
    </xf>
    <xf numFmtId="14" fontId="0" fillId="0" borderId="34" xfId="0" applyNumberFormat="1" applyFont="1" applyBorder="1" applyAlignment="1">
      <alignment wrapText="1"/>
    </xf>
    <xf numFmtId="168" fontId="0" fillId="25" borderId="34" xfId="0" applyNumberFormat="1" applyFont="1" applyFill="1" applyBorder="1" applyAlignment="1">
      <alignment wrapText="1"/>
    </xf>
    <xf numFmtId="4" fontId="0" fillId="0" borderId="36" xfId="0" applyNumberFormat="1" applyFont="1" applyBorder="1" applyAlignment="1">
      <alignment/>
    </xf>
    <xf numFmtId="0" fontId="37" fillId="0" borderId="30" xfId="0" applyFont="1" applyBorder="1" applyAlignment="1">
      <alignment vertical="top" wrapText="1"/>
    </xf>
    <xf numFmtId="14" fontId="0" fillId="0" borderId="30" xfId="0" applyNumberFormat="1" applyFont="1" applyBorder="1" applyAlignment="1">
      <alignment wrapText="1"/>
    </xf>
    <xf numFmtId="168" fontId="0" fillId="0" borderId="30" xfId="0" applyNumberFormat="1" applyFont="1" applyBorder="1" applyAlignment="1">
      <alignment wrapText="1"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vertical="top" wrapText="1"/>
    </xf>
    <xf numFmtId="0" fontId="39" fillId="24" borderId="11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horizontal="center" vertical="top" wrapText="1"/>
    </xf>
    <xf numFmtId="14" fontId="0" fillId="24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0" fontId="61" fillId="0" borderId="35" xfId="0" applyFont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57" fillId="0" borderId="45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14" fontId="0" fillId="0" borderId="34" xfId="0" applyNumberFormat="1" applyFont="1" applyBorder="1" applyAlignment="1">
      <alignment wrapText="1"/>
    </xf>
    <xf numFmtId="168" fontId="0" fillId="25" borderId="34" xfId="0" applyNumberFormat="1" applyFont="1" applyFill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14" fontId="0" fillId="0" borderId="34" xfId="0" applyNumberFormat="1" applyFont="1" applyBorder="1" applyAlignment="1">
      <alignment wrapText="1"/>
    </xf>
    <xf numFmtId="0" fontId="0" fillId="0" borderId="35" xfId="0" applyFont="1" applyBorder="1" applyAlignment="1">
      <alignment/>
    </xf>
    <xf numFmtId="168" fontId="0" fillId="25" borderId="34" xfId="0" applyNumberFormat="1" applyFont="1" applyFill="1" applyBorder="1" applyAlignment="1">
      <alignment wrapText="1"/>
    </xf>
    <xf numFmtId="14" fontId="0" fillId="0" borderId="34" xfId="0" applyNumberFormat="1" applyFont="1" applyBorder="1" applyAlignment="1">
      <alignment horizontal="right" wrapText="1"/>
    </xf>
    <xf numFmtId="14" fontId="37" fillId="0" borderId="11" xfId="0" applyNumberFormat="1" applyFont="1" applyBorder="1" applyAlignment="1">
      <alignment wrapText="1"/>
    </xf>
    <xf numFmtId="168" fontId="37" fillId="0" borderId="11" xfId="0" applyNumberFormat="1" applyFont="1" applyBorder="1" applyAlignment="1">
      <alignment wrapText="1"/>
    </xf>
    <xf numFmtId="14" fontId="1" fillId="0" borderId="16" xfId="0" applyNumberFormat="1" applyFont="1" applyFill="1" applyBorder="1" applyAlignment="1">
      <alignment horizontal="right"/>
    </xf>
    <xf numFmtId="14" fontId="1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0" fontId="0" fillId="0" borderId="41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14" fontId="37" fillId="0" borderId="11" xfId="0" applyNumberFormat="1" applyFont="1" applyFill="1" applyBorder="1" applyAlignment="1">
      <alignment/>
    </xf>
    <xf numFmtId="14" fontId="37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14" fontId="37" fillId="0" borderId="10" xfId="0" applyNumberFormat="1" applyFont="1" applyFill="1" applyBorder="1" applyAlignment="1">
      <alignment wrapText="1"/>
    </xf>
    <xf numFmtId="2" fontId="37" fillId="0" borderId="10" xfId="0" applyNumberFormat="1" applyFont="1" applyFill="1" applyBorder="1" applyAlignment="1">
      <alignment wrapText="1"/>
    </xf>
    <xf numFmtId="14" fontId="37" fillId="0" borderId="30" xfId="0" applyNumberFormat="1" applyFont="1" applyBorder="1" applyAlignment="1">
      <alignment wrapText="1"/>
    </xf>
    <xf numFmtId="2" fontId="37" fillId="0" borderId="0" xfId="0" applyNumberFormat="1" applyFont="1" applyFill="1" applyBorder="1" applyAlignment="1">
      <alignment wrapText="1"/>
    </xf>
    <xf numFmtId="14" fontId="42" fillId="0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4" fontId="0" fillId="25" borderId="36" xfId="0" applyNumberFormat="1" applyFont="1" applyFill="1" applyBorder="1" applyAlignment="1">
      <alignment/>
    </xf>
    <xf numFmtId="0" fontId="0" fillId="24" borderId="10" xfId="0" applyFill="1" applyBorder="1" applyAlignment="1">
      <alignment horizontal="center" vertical="top" wrapText="1"/>
    </xf>
    <xf numFmtId="14" fontId="0" fillId="24" borderId="10" xfId="0" applyNumberFormat="1" applyFill="1" applyBorder="1" applyAlignment="1">
      <alignment horizontal="right"/>
    </xf>
    <xf numFmtId="0" fontId="63" fillId="0" borderId="0" xfId="0" applyFont="1" applyBorder="1" applyAlignment="1">
      <alignment/>
    </xf>
    <xf numFmtId="14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1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0" fillId="0" borderId="34" xfId="0" applyNumberFormat="1" applyBorder="1" applyAlignment="1">
      <alignment/>
    </xf>
    <xf numFmtId="0" fontId="48" fillId="0" borderId="34" xfId="0" applyFont="1" applyFill="1" applyBorder="1" applyAlignment="1">
      <alignment vertical="top" wrapText="1"/>
    </xf>
    <xf numFmtId="4" fontId="0" fillId="25" borderId="34" xfId="0" applyNumberFormat="1" applyFont="1" applyFill="1" applyBorder="1" applyAlignment="1">
      <alignment/>
    </xf>
    <xf numFmtId="0" fontId="48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8" fillId="0" borderId="30" xfId="0" applyFont="1" applyBorder="1" applyAlignment="1">
      <alignment vertical="top" wrapText="1"/>
    </xf>
    <xf numFmtId="4" fontId="0" fillId="0" borderId="30" xfId="0" applyNumberFormat="1" applyFont="1" applyBorder="1" applyAlignment="1">
      <alignment/>
    </xf>
    <xf numFmtId="0" fontId="48" fillId="0" borderId="11" xfId="0" applyFont="1" applyBorder="1" applyAlignment="1">
      <alignment wrapText="1"/>
    </xf>
    <xf numFmtId="14" fontId="0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4" fontId="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14" fontId="0" fillId="0" borderId="36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4" fontId="60" fillId="25" borderId="0" xfId="0" applyNumberFormat="1" applyFont="1" applyFill="1" applyAlignment="1">
      <alignment/>
    </xf>
    <xf numFmtId="4" fontId="60" fillId="25" borderId="35" xfId="0" applyNumberFormat="1" applyFont="1" applyFill="1" applyBorder="1" applyAlignment="1">
      <alignment/>
    </xf>
    <xf numFmtId="4" fontId="60" fillId="10" borderId="19" xfId="0" applyNumberFormat="1" applyFont="1" applyFill="1" applyBorder="1" applyAlignment="1">
      <alignment/>
    </xf>
    <xf numFmtId="4" fontId="47" fillId="25" borderId="0" xfId="0" applyNumberFormat="1" applyFont="1" applyFill="1" applyAlignment="1">
      <alignment/>
    </xf>
    <xf numFmtId="4" fontId="60" fillId="25" borderId="19" xfId="0" applyNumberFormat="1" applyFont="1" applyFill="1" applyBorder="1" applyAlignment="1">
      <alignment/>
    </xf>
    <xf numFmtId="4" fontId="0" fillId="25" borderId="36" xfId="0" applyNumberFormat="1" applyFill="1" applyBorder="1" applyAlignment="1">
      <alignment/>
    </xf>
    <xf numFmtId="0" fontId="5" fillId="0" borderId="20" xfId="0" applyFont="1" applyFill="1" applyBorder="1" applyAlignment="1">
      <alignment vertical="top" wrapText="1"/>
    </xf>
    <xf numFmtId="0" fontId="37" fillId="0" borderId="20" xfId="0" applyFont="1" applyFill="1" applyBorder="1" applyAlignment="1">
      <alignment vertical="top" wrapText="1"/>
    </xf>
    <xf numFmtId="4" fontId="0" fillId="25" borderId="15" xfId="0" applyNumberFormat="1" applyFont="1" applyFill="1" applyBorder="1" applyAlignment="1">
      <alignment horizontal="right"/>
    </xf>
    <xf numFmtId="14" fontId="0" fillId="0" borderId="36" xfId="0" applyNumberFormat="1" applyBorder="1" applyAlignment="1">
      <alignment/>
    </xf>
    <xf numFmtId="14" fontId="0" fillId="0" borderId="20" xfId="0" applyNumberFormat="1" applyFill="1" applyBorder="1" applyAlignment="1">
      <alignment horizontal="right"/>
    </xf>
    <xf numFmtId="4" fontId="0" fillId="0" borderId="34" xfId="0" applyNumberFormat="1" applyFont="1" applyFill="1" applyBorder="1" applyAlignment="1">
      <alignment/>
    </xf>
    <xf numFmtId="4" fontId="0" fillId="25" borderId="34" xfId="0" applyNumberFormat="1" applyFill="1" applyBorder="1" applyAlignment="1">
      <alignment/>
    </xf>
    <xf numFmtId="4" fontId="6" fillId="25" borderId="34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15" xfId="0" applyFont="1" applyBorder="1" applyAlignment="1">
      <alignment/>
    </xf>
    <xf numFmtId="0" fontId="65" fillId="0" borderId="0" xfId="0" applyFont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0" fillId="25" borderId="15" xfId="0" applyNumberFormat="1" applyFont="1" applyFill="1" applyBorder="1" applyAlignment="1">
      <alignment/>
    </xf>
    <xf numFmtId="14" fontId="0" fillId="0" borderId="34" xfId="0" applyNumberFormat="1" applyFill="1" applyBorder="1" applyAlignment="1">
      <alignment/>
    </xf>
    <xf numFmtId="0" fontId="0" fillId="0" borderId="30" xfId="0" applyFont="1" applyBorder="1" applyAlignment="1">
      <alignment horizontal="center" vertical="top" wrapText="1"/>
    </xf>
    <xf numFmtId="14" fontId="0" fillId="0" borderId="30" xfId="0" applyNumberFormat="1" applyFont="1" applyBorder="1" applyAlignment="1">
      <alignment/>
    </xf>
    <xf numFmtId="4" fontId="0" fillId="25" borderId="30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0" fontId="37" fillId="0" borderId="34" xfId="0" applyFont="1" applyFill="1" applyBorder="1" applyAlignment="1">
      <alignment wrapText="1"/>
    </xf>
    <xf numFmtId="14" fontId="0" fillId="0" borderId="34" xfId="0" applyNumberFormat="1" applyFont="1" applyFill="1" applyBorder="1" applyAlignment="1">
      <alignment wrapText="1"/>
    </xf>
    <xf numFmtId="14" fontId="0" fillId="0" borderId="35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 wrapText="1"/>
    </xf>
    <xf numFmtId="2" fontId="0" fillId="25" borderId="34" xfId="0" applyNumberFormat="1" applyFont="1" applyFill="1" applyBorder="1" applyAlignment="1">
      <alignment wrapText="1"/>
    </xf>
    <xf numFmtId="168" fontId="0" fillId="0" borderId="10" xfId="0" applyNumberFormat="1" applyBorder="1" applyAlignment="1">
      <alignment horizontal="right" wrapText="1"/>
    </xf>
    <xf numFmtId="168" fontId="0" fillId="0" borderId="15" xfId="0" applyNumberFormat="1" applyBorder="1" applyAlignment="1">
      <alignment horizontal="right" wrapText="1"/>
    </xf>
    <xf numFmtId="14" fontId="0" fillId="0" borderId="11" xfId="0" applyNumberFormat="1" applyFont="1" applyBorder="1" applyAlignment="1">
      <alignment wrapText="1"/>
    </xf>
    <xf numFmtId="0" fontId="0" fillId="0" borderId="11" xfId="0" applyBorder="1" applyAlignment="1">
      <alignment horizontal="center"/>
    </xf>
    <xf numFmtId="0" fontId="67" fillId="0" borderId="40" xfId="0" applyFont="1" applyBorder="1" applyAlignment="1">
      <alignment horizontal="center"/>
    </xf>
    <xf numFmtId="14" fontId="0" fillId="0" borderId="30" xfId="0" applyNumberFormat="1" applyFont="1" applyFill="1" applyBorder="1" applyAlignment="1">
      <alignment wrapText="1"/>
    </xf>
    <xf numFmtId="2" fontId="6" fillId="0" borderId="30" xfId="0" applyNumberFormat="1" applyFont="1" applyFill="1" applyBorder="1" applyAlignment="1">
      <alignment wrapText="1"/>
    </xf>
    <xf numFmtId="0" fontId="36" fillId="0" borderId="40" xfId="0" applyFont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4" fontId="41" fillId="0" borderId="1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0" fillId="4" borderId="19" xfId="0" applyNumberFormat="1" applyFill="1" applyBorder="1" applyAlignment="1">
      <alignment/>
    </xf>
    <xf numFmtId="0" fontId="1" fillId="4" borderId="16" xfId="0" applyFont="1" applyFill="1" applyBorder="1" applyAlignment="1">
      <alignment horizontal="right"/>
    </xf>
    <xf numFmtId="14" fontId="1" fillId="4" borderId="18" xfId="0" applyNumberFormat="1" applyFont="1" applyFill="1" applyBorder="1" applyAlignment="1">
      <alignment horizontal="right"/>
    </xf>
    <xf numFmtId="4" fontId="0" fillId="4" borderId="19" xfId="0" applyNumberFormat="1" applyFill="1" applyBorder="1" applyAlignment="1">
      <alignment/>
    </xf>
    <xf numFmtId="0" fontId="0" fillId="4" borderId="0" xfId="0" applyFill="1" applyAlignment="1">
      <alignment/>
    </xf>
    <xf numFmtId="4" fontId="0" fillId="4" borderId="17" xfId="0" applyNumberFormat="1" applyFill="1" applyBorder="1" applyAlignment="1">
      <alignment/>
    </xf>
    <xf numFmtId="14" fontId="1" fillId="4" borderId="16" xfId="0" applyNumberFormat="1" applyFont="1" applyFill="1" applyBorder="1" applyAlignment="1">
      <alignment horizontal="right"/>
    </xf>
    <xf numFmtId="4" fontId="0" fillId="4" borderId="19" xfId="0" applyNumberFormat="1" applyFont="1" applyFill="1" applyBorder="1" applyAlignment="1">
      <alignment/>
    </xf>
    <xf numFmtId="0" fontId="0" fillId="0" borderId="14" xfId="0" applyBorder="1" applyAlignment="1">
      <alignment horizontal="center" vertical="top" wrapText="1"/>
    </xf>
    <xf numFmtId="0" fontId="1" fillId="4" borderId="10" xfId="0" applyFont="1" applyFill="1" applyBorder="1" applyAlignment="1">
      <alignment horizontal="right"/>
    </xf>
    <xf numFmtId="4" fontId="0" fillId="4" borderId="10" xfId="0" applyNumberFormat="1" applyFill="1" applyBorder="1" applyAlignment="1">
      <alignment/>
    </xf>
    <xf numFmtId="14" fontId="1" fillId="4" borderId="10" xfId="0" applyNumberFormat="1" applyFont="1" applyFill="1" applyBorder="1" applyAlignment="1">
      <alignment horizontal="right"/>
    </xf>
    <xf numFmtId="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4" fontId="0" fillId="25" borderId="34" xfId="0" applyNumberFormat="1" applyFont="1" applyFill="1" applyBorder="1" applyAlignment="1">
      <alignment/>
    </xf>
    <xf numFmtId="0" fontId="68" fillId="0" borderId="11" xfId="0" applyFont="1" applyFill="1" applyBorder="1" applyAlignment="1">
      <alignment vertical="top" wrapText="1"/>
    </xf>
    <xf numFmtId="0" fontId="69" fillId="0" borderId="11" xfId="0" applyFont="1" applyFill="1" applyBorder="1" applyAlignment="1">
      <alignment horizontal="center" vertical="top" wrapText="1"/>
    </xf>
    <xf numFmtId="14" fontId="69" fillId="0" borderId="11" xfId="0" applyNumberFormat="1" applyFont="1" applyFill="1" applyBorder="1" applyAlignment="1">
      <alignment/>
    </xf>
    <xf numFmtId="4" fontId="69" fillId="0" borderId="11" xfId="0" applyNumberFormat="1" applyFont="1" applyFill="1" applyBorder="1" applyAlignment="1">
      <alignment/>
    </xf>
    <xf numFmtId="0" fontId="68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center" vertical="top" wrapText="1"/>
    </xf>
    <xf numFmtId="14" fontId="69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vertical="top" wrapText="1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9" fillId="0" borderId="11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14" fontId="49" fillId="0" borderId="10" xfId="0" applyNumberFormat="1" applyFont="1" applyBorder="1" applyAlignment="1">
      <alignment wrapText="1"/>
    </xf>
    <xf numFmtId="168" fontId="49" fillId="0" borderId="10" xfId="0" applyNumberFormat="1" applyFont="1" applyBorder="1" applyAlignment="1">
      <alignment wrapText="1"/>
    </xf>
    <xf numFmtId="0" fontId="68" fillId="0" borderId="30" xfId="0" applyFont="1" applyFill="1" applyBorder="1" applyAlignment="1">
      <alignment vertical="top" wrapText="1"/>
    </xf>
    <xf numFmtId="0" fontId="71" fillId="0" borderId="30" xfId="0" applyFont="1" applyFill="1" applyBorder="1" applyAlignment="1">
      <alignment vertical="top" wrapText="1"/>
    </xf>
    <xf numFmtId="0" fontId="69" fillId="0" borderId="30" xfId="0" applyFont="1" applyFill="1" applyBorder="1" applyAlignment="1">
      <alignment horizontal="center" vertical="top" wrapText="1"/>
    </xf>
    <xf numFmtId="14" fontId="69" fillId="0" borderId="30" xfId="0" applyNumberFormat="1" applyFont="1" applyFill="1" applyBorder="1" applyAlignment="1">
      <alignment/>
    </xf>
    <xf numFmtId="4" fontId="69" fillId="0" borderId="30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2" fontId="72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54" fillId="0" borderId="0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1" xfId="0" applyBorder="1" applyAlignment="1">
      <alignment/>
    </xf>
    <xf numFmtId="0" fontId="74" fillId="0" borderId="10" xfId="0" applyFont="1" applyFill="1" applyBorder="1" applyAlignment="1">
      <alignment vertical="top" wrapText="1"/>
    </xf>
    <xf numFmtId="0" fontId="74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75" fillId="0" borderId="10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4" fontId="6" fillId="0" borderId="34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37" fillId="0" borderId="30" xfId="0" applyFont="1" applyBorder="1" applyAlignment="1">
      <alignment vertical="center" wrapText="1"/>
    </xf>
    <xf numFmtId="14" fontId="3" fillId="24" borderId="10" xfId="0" applyNumberFormat="1" applyFont="1" applyFill="1" applyBorder="1" applyAlignment="1">
      <alignment vertical="top" wrapText="1"/>
    </xf>
    <xf numFmtId="14" fontId="0" fillId="24" borderId="10" xfId="0" applyNumberFormat="1" applyFill="1" applyBorder="1" applyAlignment="1">
      <alignment/>
    </xf>
    <xf numFmtId="0" fontId="37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14" fontId="0" fillId="0" borderId="36" xfId="0" applyNumberFormat="1" applyFont="1" applyBorder="1" applyAlignment="1">
      <alignment horizontal="right" wrapText="1"/>
    </xf>
    <xf numFmtId="0" fontId="0" fillId="24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4" fontId="0" fillId="25" borderId="31" xfId="0" applyNumberFormat="1" applyFont="1" applyFill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9" fillId="0" borderId="15" xfId="0" applyFont="1" applyBorder="1" applyAlignment="1">
      <alignment horizontal="right"/>
    </xf>
    <xf numFmtId="4" fontId="69" fillId="25" borderId="31" xfId="0" applyNumberFormat="1" applyFont="1" applyFill="1" applyBorder="1" applyAlignment="1">
      <alignment horizontal="right"/>
    </xf>
    <xf numFmtId="0" fontId="6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25" borderId="42" xfId="0" applyNumberFormat="1" applyFill="1" applyBorder="1" applyAlignment="1">
      <alignment horizontal="right"/>
    </xf>
    <xf numFmtId="4" fontId="0" fillId="25" borderId="31" xfId="0" applyNumberFormat="1" applyFill="1" applyBorder="1" applyAlignment="1">
      <alignment horizontal="right"/>
    </xf>
    <xf numFmtId="4" fontId="0" fillId="25" borderId="3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4" fontId="0" fillId="25" borderId="31" xfId="0" applyNumberFormat="1" applyFont="1" applyFill="1" applyBorder="1" applyAlignment="1">
      <alignment horizontal="right"/>
    </xf>
    <xf numFmtId="0" fontId="37" fillId="0" borderId="15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1" fillId="0" borderId="15" xfId="0" applyFont="1" applyFill="1" applyBorder="1" applyAlignment="1">
      <alignment horizontal="right"/>
    </xf>
    <xf numFmtId="4" fontId="0" fillId="10" borderId="19" xfId="0" applyNumberForma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5" xfId="0" applyBorder="1" applyAlignment="1">
      <alignment horizontal="right"/>
    </xf>
    <xf numFmtId="0" fontId="49" fillId="0" borderId="15" xfId="0" applyFont="1" applyBorder="1" applyAlignment="1">
      <alignment horizontal="right"/>
    </xf>
    <xf numFmtId="0" fontId="7" fillId="0" borderId="0" xfId="0" applyFont="1" applyAlignment="1">
      <alignment horizontal="right"/>
    </xf>
    <xf numFmtId="4" fontId="0" fillId="10" borderId="19" xfId="0" applyNumberFormat="1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168" fontId="0" fillId="25" borderId="3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73" fillId="0" borderId="1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4" fontId="1" fillId="25" borderId="16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/>
    </xf>
    <xf numFmtId="0" fontId="1" fillId="25" borderId="16" xfId="0" applyFont="1" applyFill="1" applyBorder="1" applyAlignment="1">
      <alignment horizontal="right"/>
    </xf>
    <xf numFmtId="4" fontId="0" fillId="25" borderId="17" xfId="0" applyNumberFormat="1" applyFill="1" applyBorder="1" applyAlignment="1">
      <alignment horizontal="center"/>
    </xf>
    <xf numFmtId="14" fontId="1" fillId="25" borderId="18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0" fontId="6" fillId="0" borderId="15" xfId="0" applyFont="1" applyBorder="1" applyAlignment="1">
      <alignment horizontal="right"/>
    </xf>
    <xf numFmtId="0" fontId="57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4" fontId="37" fillId="15" borderId="17" xfId="0" applyNumberFormat="1" applyFont="1" applyFill="1" applyBorder="1" applyAlignment="1">
      <alignment/>
    </xf>
    <xf numFmtId="4" fontId="3" fillId="15" borderId="17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1" fillId="0" borderId="40" xfId="0" applyFont="1" applyBorder="1" applyAlignment="1">
      <alignment horizontal="right"/>
    </xf>
    <xf numFmtId="0" fontId="0" fillId="0" borderId="34" xfId="0" applyFont="1" applyFill="1" applyBorder="1" applyAlignment="1">
      <alignment/>
    </xf>
    <xf numFmtId="0" fontId="5" fillId="0" borderId="34" xfId="0" applyFont="1" applyFill="1" applyBorder="1" applyAlignment="1">
      <alignment vertical="top" wrapText="1"/>
    </xf>
    <xf numFmtId="0" fontId="0" fillId="0" borderId="30" xfId="0" applyFont="1" applyBorder="1" applyAlignment="1">
      <alignment horizontal="center" vertical="top" wrapText="1"/>
    </xf>
    <xf numFmtId="14" fontId="0" fillId="0" borderId="3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3" fillId="0" borderId="34" xfId="0" applyFont="1" applyFill="1" applyBorder="1" applyAlignment="1">
      <alignment wrapText="1"/>
    </xf>
    <xf numFmtId="2" fontId="0" fillId="0" borderId="34" xfId="0" applyNumberFormat="1" applyFont="1" applyFill="1" applyBorder="1" applyAlignment="1">
      <alignment wrapText="1"/>
    </xf>
    <xf numFmtId="2" fontId="0" fillId="25" borderId="35" xfId="0" applyNumberFormat="1" applyFont="1" applyFill="1" applyBorder="1" applyAlignment="1">
      <alignment/>
    </xf>
    <xf numFmtId="4" fontId="0" fillId="0" borderId="35" xfId="0" applyNumberFormat="1" applyBorder="1" applyAlignment="1">
      <alignment/>
    </xf>
    <xf numFmtId="0" fontId="5" fillId="0" borderId="34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center" vertical="top" wrapText="1"/>
    </xf>
    <xf numFmtId="14" fontId="6" fillId="0" borderId="34" xfId="0" applyNumberFormat="1" applyFont="1" applyFill="1" applyBorder="1" applyAlignment="1">
      <alignment/>
    </xf>
    <xf numFmtId="2" fontId="0" fillId="25" borderId="36" xfId="0" applyNumberFormat="1" applyFont="1" applyFill="1" applyBorder="1" applyAlignment="1">
      <alignment/>
    </xf>
    <xf numFmtId="0" fontId="0" fillId="24" borderId="30" xfId="0" applyFont="1" applyFill="1" applyBorder="1" applyAlignment="1">
      <alignment horizontal="center" vertical="top" wrapText="1"/>
    </xf>
    <xf numFmtId="14" fontId="0" fillId="24" borderId="30" xfId="0" applyNumberFormat="1" applyFont="1" applyFill="1" applyBorder="1" applyAlignment="1">
      <alignment/>
    </xf>
    <xf numFmtId="4" fontId="0" fillId="24" borderId="30" xfId="0" applyNumberFormat="1" applyFont="1" applyFill="1" applyBorder="1" applyAlignment="1">
      <alignment/>
    </xf>
    <xf numFmtId="4" fontId="0" fillId="24" borderId="36" xfId="0" applyNumberFormat="1" applyFont="1" applyFill="1" applyBorder="1" applyAlignment="1">
      <alignment/>
    </xf>
    <xf numFmtId="0" fontId="67" fillId="0" borderId="0" xfId="0" applyFont="1" applyAlignment="1">
      <alignment horizontal="center"/>
    </xf>
    <xf numFmtId="0" fontId="37" fillId="0" borderId="36" xfId="0" applyFont="1" applyBorder="1" applyAlignment="1">
      <alignment vertical="top" wrapText="1"/>
    </xf>
    <xf numFmtId="0" fontId="0" fillId="0" borderId="36" xfId="0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/>
    </xf>
    <xf numFmtId="4" fontId="0" fillId="25" borderId="48" xfId="0" applyNumberFormat="1" applyFill="1" applyBorder="1" applyAlignment="1">
      <alignment/>
    </xf>
    <xf numFmtId="0" fontId="0" fillId="0" borderId="36" xfId="0" applyFont="1" applyBorder="1" applyAlignment="1">
      <alignment/>
    </xf>
    <xf numFmtId="4" fontId="6" fillId="0" borderId="36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36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25" borderId="37" xfId="0" applyNumberForma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2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22" borderId="40" xfId="0" applyNumberFormat="1" applyFont="1" applyFill="1" applyBorder="1" applyAlignment="1">
      <alignment/>
    </xf>
    <xf numFmtId="4" fontId="0" fillId="22" borderId="37" xfId="0" applyNumberFormat="1" applyFont="1" applyFill="1" applyBorder="1" applyAlignment="1">
      <alignment/>
    </xf>
    <xf numFmtId="4" fontId="0" fillId="22" borderId="36" xfId="0" applyNumberFormat="1" applyFont="1" applyFill="1" applyBorder="1" applyAlignment="1">
      <alignment/>
    </xf>
    <xf numFmtId="4" fontId="0" fillId="22" borderId="31" xfId="0" applyNumberFormat="1" applyFont="1" applyFill="1" applyBorder="1" applyAlignment="1">
      <alignment/>
    </xf>
    <xf numFmtId="4" fontId="6" fillId="22" borderId="35" xfId="0" applyNumberFormat="1" applyFont="1" applyFill="1" applyBorder="1" applyAlignment="1">
      <alignment/>
    </xf>
    <xf numFmtId="4" fontId="0" fillId="22" borderId="35" xfId="0" applyNumberFormat="1" applyFont="1" applyFill="1" applyBorder="1" applyAlignment="1">
      <alignment/>
    </xf>
    <xf numFmtId="4" fontId="0" fillId="22" borderId="31" xfId="0" applyNumberFormat="1" applyFill="1" applyBorder="1" applyAlignment="1">
      <alignment/>
    </xf>
    <xf numFmtId="4" fontId="0" fillId="7" borderId="19" xfId="0" applyNumberFormat="1" applyFill="1" applyBorder="1" applyAlignment="1">
      <alignment/>
    </xf>
    <xf numFmtId="14" fontId="1" fillId="7" borderId="16" xfId="0" applyNumberFormat="1" applyFont="1" applyFill="1" applyBorder="1" applyAlignment="1">
      <alignment horizontal="right"/>
    </xf>
    <xf numFmtId="4" fontId="0" fillId="19" borderId="17" xfId="0" applyNumberFormat="1" applyFill="1" applyBorder="1" applyAlignment="1">
      <alignment/>
    </xf>
    <xf numFmtId="0" fontId="37" fillId="24" borderId="30" xfId="0" applyFont="1" applyFill="1" applyBorder="1" applyAlignment="1">
      <alignment vertical="top" wrapText="1"/>
    </xf>
    <xf numFmtId="0" fontId="67" fillId="24" borderId="40" xfId="0" applyFont="1" applyFill="1" applyBorder="1" applyAlignment="1">
      <alignment horizontal="center"/>
    </xf>
    <xf numFmtId="14" fontId="0" fillId="24" borderId="30" xfId="0" applyNumberFormat="1" applyFill="1" applyBorder="1" applyAlignment="1">
      <alignment wrapText="1"/>
    </xf>
    <xf numFmtId="168" fontId="0" fillId="24" borderId="30" xfId="0" applyNumberFormat="1" applyFill="1" applyBorder="1" applyAlignment="1">
      <alignment horizontal="right" wrapText="1"/>
    </xf>
    <xf numFmtId="0" fontId="5" fillId="24" borderId="30" xfId="0" applyFont="1" applyFill="1" applyBorder="1" applyAlignment="1">
      <alignment vertical="top" wrapText="1"/>
    </xf>
    <xf numFmtId="14" fontId="0" fillId="24" borderId="30" xfId="0" applyNumberFormat="1" applyFont="1" applyFill="1" applyBorder="1" applyAlignment="1">
      <alignment/>
    </xf>
    <xf numFmtId="4" fontId="0" fillId="24" borderId="30" xfId="0" applyNumberFormat="1" applyFont="1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0" xfId="0" applyFill="1" applyBorder="1" applyAlignment="1">
      <alignment horizontal="center" vertical="top" wrapText="1"/>
    </xf>
    <xf numFmtId="14" fontId="0" fillId="24" borderId="30" xfId="0" applyNumberFormat="1" applyFill="1" applyBorder="1" applyAlignment="1">
      <alignment horizontal="right"/>
    </xf>
    <xf numFmtId="4" fontId="0" fillId="24" borderId="30" xfId="0" applyNumberFormat="1" applyFill="1" applyBorder="1" applyAlignment="1">
      <alignment/>
    </xf>
    <xf numFmtId="0" fontId="0" fillId="24" borderId="13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22" borderId="30" xfId="0" applyFont="1" applyFill="1" applyBorder="1" applyAlignment="1">
      <alignment/>
    </xf>
    <xf numFmtId="0" fontId="39" fillId="22" borderId="30" xfId="0" applyFont="1" applyFill="1" applyBorder="1" applyAlignment="1">
      <alignment vertical="top" wrapText="1"/>
    </xf>
    <xf numFmtId="0" fontId="0" fillId="22" borderId="30" xfId="0" applyFont="1" applyFill="1" applyBorder="1" applyAlignment="1">
      <alignment vertical="top" wrapText="1"/>
    </xf>
    <xf numFmtId="0" fontId="0" fillId="22" borderId="30" xfId="0" applyFont="1" applyFill="1" applyBorder="1" applyAlignment="1">
      <alignment horizontal="center" vertical="top" wrapText="1"/>
    </xf>
    <xf numFmtId="14" fontId="0" fillId="22" borderId="30" xfId="0" applyNumberFormat="1" applyFont="1" applyFill="1" applyBorder="1" applyAlignment="1">
      <alignment/>
    </xf>
    <xf numFmtId="4" fontId="0" fillId="22" borderId="30" xfId="0" applyNumberFormat="1" applyFont="1" applyFill="1" applyBorder="1" applyAlignment="1">
      <alignment/>
    </xf>
    <xf numFmtId="0" fontId="58" fillId="22" borderId="0" xfId="0" applyFont="1" applyFill="1" applyAlignment="1">
      <alignment/>
    </xf>
    <xf numFmtId="0" fontId="47" fillId="0" borderId="0" xfId="0" applyFont="1" applyFill="1" applyAlignment="1">
      <alignment/>
    </xf>
    <xf numFmtId="0" fontId="55" fillId="0" borderId="13" xfId="0" applyFont="1" applyBorder="1" applyAlignment="1">
      <alignment/>
    </xf>
    <xf numFmtId="0" fontId="55" fillId="0" borderId="49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5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3" fillId="0" borderId="51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37" fillId="0" borderId="51" xfId="0" applyFont="1" applyBorder="1" applyAlignment="1">
      <alignment horizontal="center" vertical="top" wrapText="1"/>
    </xf>
    <xf numFmtId="0" fontId="37" fillId="0" borderId="52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50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5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7" fillId="22" borderId="13" xfId="0" applyFont="1" applyFill="1" applyBorder="1" applyAlignment="1">
      <alignment horizontal="center"/>
    </xf>
    <xf numFmtId="0" fontId="47" fillId="22" borderId="49" xfId="0" applyFont="1" applyFill="1" applyBorder="1" applyAlignment="1">
      <alignment horizontal="center"/>
    </xf>
    <xf numFmtId="0" fontId="47" fillId="22" borderId="55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39" fillId="0" borderId="51" xfId="0" applyFont="1" applyBorder="1" applyAlignment="1">
      <alignment horizontal="center" vertical="top" wrapText="1"/>
    </xf>
    <xf numFmtId="0" fontId="39" fillId="0" borderId="52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50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53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4" fontId="0" fillId="25" borderId="40" xfId="0" applyNumberFormat="1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49" xfId="0" applyFont="1" applyFill="1" applyBorder="1" applyAlignment="1">
      <alignment horizontal="center"/>
    </xf>
    <xf numFmtId="0" fontId="0" fillId="24" borderId="55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49" xfId="0" applyFont="1" applyFill="1" applyBorder="1" applyAlignment="1">
      <alignment horizontal="left"/>
    </xf>
    <xf numFmtId="0" fontId="0" fillId="24" borderId="55" xfId="0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5" fillId="0" borderId="15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3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55" fillId="0" borderId="1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5" fillId="0" borderId="49" xfId="0" applyFont="1" applyBorder="1" applyAlignment="1">
      <alignment horizontal="left"/>
    </xf>
    <xf numFmtId="0" fontId="55" fillId="0" borderId="55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64" fillId="0" borderId="13" xfId="0" applyFont="1" applyBorder="1" applyAlignment="1">
      <alignment horizontal="center"/>
    </xf>
    <xf numFmtId="0" fontId="64" fillId="0" borderId="49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0" fontId="54" fillId="24" borderId="13" xfId="0" applyFont="1" applyFill="1" applyBorder="1" applyAlignment="1">
      <alignment horizontal="center"/>
    </xf>
    <xf numFmtId="0" fontId="54" fillId="24" borderId="49" xfId="0" applyFont="1" applyFill="1" applyBorder="1" applyAlignment="1">
      <alignment horizontal="center"/>
    </xf>
    <xf numFmtId="0" fontId="54" fillId="24" borderId="55" xfId="0" applyFont="1" applyFill="1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51" fillId="0" borderId="49" xfId="0" applyFont="1" applyBorder="1" applyAlignment="1">
      <alignment horizontal="center" vertical="top" wrapText="1"/>
    </xf>
    <xf numFmtId="0" fontId="51" fillId="0" borderId="55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64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47" fillId="24" borderId="13" xfId="0" applyFont="1" applyFill="1" applyBorder="1" applyAlignment="1">
      <alignment horizontal="left"/>
    </xf>
    <xf numFmtId="0" fontId="47" fillId="24" borderId="49" xfId="0" applyFont="1" applyFill="1" applyBorder="1" applyAlignment="1">
      <alignment horizontal="left"/>
    </xf>
    <xf numFmtId="0" fontId="47" fillId="24" borderId="55" xfId="0" applyFont="1" applyFill="1" applyBorder="1" applyAlignment="1">
      <alignment horizontal="left"/>
    </xf>
    <xf numFmtId="0" fontId="54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78" fillId="24" borderId="42" xfId="0" applyFont="1" applyFill="1" applyBorder="1" applyAlignment="1">
      <alignment horizontal="center"/>
    </xf>
    <xf numFmtId="0" fontId="78" fillId="24" borderId="54" xfId="0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7" fillId="0" borderId="49" xfId="0" applyFont="1" applyBorder="1" applyAlignment="1">
      <alignment horizontal="center"/>
    </xf>
    <xf numFmtId="0" fontId="77" fillId="0" borderId="5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57">
      <selection activeCell="E66" sqref="E66:F67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34" customWidth="1"/>
    <col min="4" max="4" width="10.125" style="0" bestFit="1" customWidth="1"/>
    <col min="5" max="5" width="13.625" style="0" customWidth="1"/>
    <col min="6" max="6" width="12.25390625" style="0" customWidth="1"/>
    <col min="7" max="7" width="14.125" style="0" customWidth="1"/>
  </cols>
  <sheetData>
    <row r="1" spans="1:6" ht="12.75">
      <c r="A1" s="1"/>
      <c r="B1" s="12"/>
      <c r="C1" s="12"/>
      <c r="D1" s="5"/>
      <c r="F1" t="s">
        <v>140</v>
      </c>
    </row>
    <row r="2" spans="1:6" ht="12.75">
      <c r="A2" s="1"/>
      <c r="B2" s="12"/>
      <c r="C2" s="12"/>
      <c r="D2" s="5"/>
      <c r="F2" t="s">
        <v>1074</v>
      </c>
    </row>
    <row r="3" spans="1:6" ht="12.75">
      <c r="A3" s="1"/>
      <c r="B3" s="12"/>
      <c r="C3" s="12"/>
      <c r="D3" s="5"/>
      <c r="F3" t="s">
        <v>157</v>
      </c>
    </row>
    <row r="4" spans="1:6" ht="12.75">
      <c r="A4" s="1"/>
      <c r="B4" s="12"/>
      <c r="C4" s="12"/>
      <c r="D4" s="5"/>
      <c r="F4" s="15"/>
    </row>
    <row r="5" spans="1:6" ht="12.75">
      <c r="A5" s="1"/>
      <c r="B5" s="26" t="s">
        <v>141</v>
      </c>
      <c r="C5" s="27"/>
      <c r="D5" s="13"/>
      <c r="E5" s="13"/>
      <c r="F5" s="13"/>
    </row>
    <row r="6" spans="1:6" ht="12.75">
      <c r="A6" s="1"/>
      <c r="B6" s="26" t="s">
        <v>129</v>
      </c>
      <c r="C6" s="27"/>
      <c r="D6" s="13"/>
      <c r="E6" s="13"/>
      <c r="F6" s="13"/>
    </row>
    <row r="7" spans="1:6" ht="12.75">
      <c r="A7" s="1"/>
      <c r="B7" s="12"/>
      <c r="C7" s="12"/>
      <c r="D7" s="5"/>
      <c r="E7" s="2"/>
      <c r="F7" s="15"/>
    </row>
    <row r="8" spans="1:6" ht="12.75">
      <c r="A8" s="1"/>
      <c r="B8" s="12"/>
      <c r="C8" s="12"/>
      <c r="D8" s="5"/>
      <c r="E8" s="2"/>
      <c r="F8" s="15"/>
    </row>
    <row r="9" spans="1:6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19" t="s">
        <v>142</v>
      </c>
      <c r="F9" s="21"/>
    </row>
    <row r="10" spans="1:6" ht="12.75">
      <c r="A10" s="1353"/>
      <c r="B10" s="1340"/>
      <c r="C10" s="1337"/>
      <c r="D10" s="1338"/>
      <c r="E10" s="1344" t="s">
        <v>156</v>
      </c>
      <c r="F10" s="1345"/>
    </row>
    <row r="11" spans="1:6" ht="12.75">
      <c r="A11" s="1353"/>
      <c r="B11" s="1340"/>
      <c r="C11" s="1337"/>
      <c r="D11" s="1338"/>
      <c r="E11" s="1346"/>
      <c r="F11" s="1347"/>
    </row>
    <row r="12" spans="1:6" ht="12.75">
      <c r="A12" s="1353"/>
      <c r="B12" s="1340"/>
      <c r="C12" s="1337"/>
      <c r="D12" s="1338"/>
      <c r="E12" s="1346"/>
      <c r="F12" s="1347"/>
    </row>
    <row r="13" spans="1:6" ht="12.75">
      <c r="A13" s="1353"/>
      <c r="B13" s="1340"/>
      <c r="C13" s="1337"/>
      <c r="D13" s="1338"/>
      <c r="E13" s="1346"/>
      <c r="F13" s="1347"/>
    </row>
    <row r="14" spans="1:6" ht="12.75">
      <c r="A14" s="1353"/>
      <c r="B14" s="1340"/>
      <c r="C14" s="1337"/>
      <c r="D14" s="1338"/>
      <c r="E14" s="1348"/>
      <c r="F14" s="1349"/>
    </row>
    <row r="15" spans="1:6" ht="12.75">
      <c r="A15" s="1354"/>
      <c r="B15" s="1341"/>
      <c r="C15" s="1337"/>
      <c r="D15" s="1338"/>
      <c r="E15" s="18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ht="22.5">
      <c r="A17" s="37">
        <v>1</v>
      </c>
      <c r="B17" s="65" t="s">
        <v>1101</v>
      </c>
      <c r="C17" s="65" t="s">
        <v>1102</v>
      </c>
      <c r="D17" s="66">
        <v>2</v>
      </c>
      <c r="E17" s="68">
        <v>42017</v>
      </c>
      <c r="F17" s="45">
        <v>7500</v>
      </c>
      <c r="G17" s="42"/>
      <c r="H17" s="1"/>
    </row>
    <row r="18" spans="1:8" ht="56.25">
      <c r="A18" s="37">
        <v>2</v>
      </c>
      <c r="B18" s="65" t="s">
        <v>1103</v>
      </c>
      <c r="C18" s="65" t="s">
        <v>1104</v>
      </c>
      <c r="D18" s="66">
        <v>8</v>
      </c>
      <c r="E18" s="68">
        <v>42017</v>
      </c>
      <c r="F18" s="101">
        <v>6000</v>
      </c>
      <c r="G18" s="42"/>
      <c r="H18" s="1"/>
    </row>
    <row r="19" spans="1:17" ht="45">
      <c r="A19" s="37">
        <v>3</v>
      </c>
      <c r="B19" s="65" t="s">
        <v>1105</v>
      </c>
      <c r="C19" s="65" t="s">
        <v>1106</v>
      </c>
      <c r="D19" s="79">
        <v>12</v>
      </c>
      <c r="E19" s="68">
        <v>42017</v>
      </c>
      <c r="F19" s="101">
        <v>6000</v>
      </c>
      <c r="G19" s="86"/>
      <c r="H19" s="10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34.5" thickBot="1">
      <c r="A20" s="104">
        <v>4</v>
      </c>
      <c r="B20" s="105" t="s">
        <v>1111</v>
      </c>
      <c r="C20" s="105"/>
      <c r="D20" s="106">
        <v>386</v>
      </c>
      <c r="E20" s="107">
        <v>42002</v>
      </c>
      <c r="F20" s="108">
        <v>6000</v>
      </c>
      <c r="G20" s="83" t="s">
        <v>1112</v>
      </c>
      <c r="H20" s="10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34.5" thickTop="1">
      <c r="A21" s="109">
        <v>5</v>
      </c>
      <c r="B21" s="110" t="s">
        <v>201</v>
      </c>
      <c r="C21" s="110" t="s">
        <v>214</v>
      </c>
      <c r="D21" s="111">
        <v>54</v>
      </c>
      <c r="E21" s="112">
        <v>41653</v>
      </c>
      <c r="F21" s="113">
        <v>7500</v>
      </c>
      <c r="G21" s="114"/>
      <c r="H21" s="10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22.5">
      <c r="A22" s="37">
        <v>6</v>
      </c>
      <c r="B22" s="65" t="s">
        <v>1167</v>
      </c>
      <c r="C22" s="65" t="s">
        <v>1168</v>
      </c>
      <c r="D22" s="79">
        <v>315</v>
      </c>
      <c r="E22" s="80">
        <v>41653</v>
      </c>
      <c r="F22" s="134">
        <v>600</v>
      </c>
      <c r="G22" s="86" t="s">
        <v>1169</v>
      </c>
      <c r="H22" s="10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23.25" thickBot="1">
      <c r="A23" s="135">
        <v>7</v>
      </c>
      <c r="B23" s="116" t="s">
        <v>1170</v>
      </c>
      <c r="C23" s="116" t="s">
        <v>1171</v>
      </c>
      <c r="D23" s="136">
        <v>35</v>
      </c>
      <c r="E23" s="137">
        <v>41653</v>
      </c>
      <c r="F23" s="138">
        <v>6000</v>
      </c>
      <c r="G23" s="86"/>
      <c r="H23" s="10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34.5" thickTop="1">
      <c r="A24" s="109">
        <v>8</v>
      </c>
      <c r="B24" s="110" t="s">
        <v>1174</v>
      </c>
      <c r="C24" s="110" t="s">
        <v>1175</v>
      </c>
      <c r="D24" s="111">
        <v>22</v>
      </c>
      <c r="E24" s="112">
        <v>42019</v>
      </c>
      <c r="F24" s="139">
        <v>6000</v>
      </c>
      <c r="G24" s="114"/>
      <c r="H24" s="10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>
      <c r="A25" s="37">
        <v>9</v>
      </c>
      <c r="B25" s="65" t="s">
        <v>1176</v>
      </c>
      <c r="C25" s="65" t="s">
        <v>1177</v>
      </c>
      <c r="D25" s="79">
        <v>9</v>
      </c>
      <c r="E25" s="80">
        <v>42019</v>
      </c>
      <c r="F25" s="134">
        <v>6000</v>
      </c>
      <c r="G25" s="86"/>
      <c r="H25" s="10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3.5" thickBot="1">
      <c r="A26" s="135">
        <v>10</v>
      </c>
      <c r="B26" s="116" t="s">
        <v>1103</v>
      </c>
      <c r="C26" s="116" t="s">
        <v>1184</v>
      </c>
      <c r="D26" s="136">
        <v>17</v>
      </c>
      <c r="E26" s="137">
        <v>42019</v>
      </c>
      <c r="F26" s="138">
        <v>6000</v>
      </c>
      <c r="G26" s="86"/>
      <c r="H26" s="10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57" thickTop="1">
      <c r="A27" s="109">
        <v>11</v>
      </c>
      <c r="B27" s="110" t="s">
        <v>299</v>
      </c>
      <c r="C27" s="110" t="s">
        <v>300</v>
      </c>
      <c r="D27" s="111">
        <v>51</v>
      </c>
      <c r="E27" s="112">
        <v>42020</v>
      </c>
      <c r="F27" s="113">
        <v>7500</v>
      </c>
      <c r="G27" s="114"/>
      <c r="H27" s="10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22.5">
      <c r="A28" s="37">
        <v>12</v>
      </c>
      <c r="B28" s="65" t="s">
        <v>303</v>
      </c>
      <c r="C28" s="65" t="s">
        <v>304</v>
      </c>
      <c r="D28" s="79">
        <v>10</v>
      </c>
      <c r="E28" s="80">
        <v>42019</v>
      </c>
      <c r="F28" s="81">
        <v>6000</v>
      </c>
      <c r="G28" s="86"/>
      <c r="H28" s="10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56.25">
      <c r="A29" s="37">
        <v>13</v>
      </c>
      <c r="B29" s="65" t="s">
        <v>299</v>
      </c>
      <c r="C29" s="65" t="s">
        <v>300</v>
      </c>
      <c r="D29" s="79">
        <v>50</v>
      </c>
      <c r="E29" s="80">
        <v>42020</v>
      </c>
      <c r="F29" s="81">
        <v>7500</v>
      </c>
      <c r="G29" s="86"/>
      <c r="H29" s="10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45.75" thickBot="1">
      <c r="A30" s="135">
        <v>14</v>
      </c>
      <c r="B30" s="116" t="s">
        <v>305</v>
      </c>
      <c r="C30" s="116" t="s">
        <v>306</v>
      </c>
      <c r="D30" s="136">
        <v>20</v>
      </c>
      <c r="E30" s="137">
        <v>42020</v>
      </c>
      <c r="F30" s="150">
        <v>7500</v>
      </c>
      <c r="G30" s="86"/>
      <c r="H30" s="10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35.25" thickBot="1" thickTop="1">
      <c r="A31" s="162">
        <v>15</v>
      </c>
      <c r="B31" s="158" t="s">
        <v>307</v>
      </c>
      <c r="C31" s="158" t="s">
        <v>308</v>
      </c>
      <c r="D31" s="163">
        <v>1</v>
      </c>
      <c r="E31" s="164">
        <v>42023</v>
      </c>
      <c r="F31" s="165">
        <v>7500</v>
      </c>
      <c r="G31" s="114"/>
      <c r="H31" s="10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45.75" thickTop="1">
      <c r="A32" s="109">
        <v>16</v>
      </c>
      <c r="B32" s="110" t="s">
        <v>315</v>
      </c>
      <c r="C32" s="110" t="s">
        <v>316</v>
      </c>
      <c r="D32" s="111">
        <v>375</v>
      </c>
      <c r="E32" s="112">
        <v>42024</v>
      </c>
      <c r="F32" s="139">
        <v>6000</v>
      </c>
      <c r="G32" s="114"/>
      <c r="H32" s="10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45">
      <c r="A33" s="37">
        <v>17</v>
      </c>
      <c r="B33" s="65" t="s">
        <v>315</v>
      </c>
      <c r="C33" s="65" t="s">
        <v>316</v>
      </c>
      <c r="D33" s="79">
        <v>376</v>
      </c>
      <c r="E33" s="80">
        <v>42024</v>
      </c>
      <c r="F33" s="134">
        <v>6000</v>
      </c>
      <c r="G33" s="86"/>
      <c r="H33" s="10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45">
      <c r="A34" s="37">
        <v>18</v>
      </c>
      <c r="B34" s="65" t="s">
        <v>315</v>
      </c>
      <c r="C34" s="65" t="s">
        <v>323</v>
      </c>
      <c r="D34" s="79">
        <v>373</v>
      </c>
      <c r="E34" s="80">
        <v>42024</v>
      </c>
      <c r="F34" s="134">
        <v>6000</v>
      </c>
      <c r="G34" s="86"/>
      <c r="H34" s="10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2.75">
      <c r="A35" s="37">
        <v>19</v>
      </c>
      <c r="B35" s="65" t="s">
        <v>324</v>
      </c>
      <c r="C35" s="65" t="s">
        <v>318</v>
      </c>
      <c r="D35" s="79">
        <v>7</v>
      </c>
      <c r="E35" s="80">
        <v>42024</v>
      </c>
      <c r="F35" s="81">
        <v>7500</v>
      </c>
      <c r="G35" s="86"/>
      <c r="H35" s="10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45.75" thickBot="1">
      <c r="A36" s="135">
        <v>20</v>
      </c>
      <c r="B36" s="116" t="s">
        <v>315</v>
      </c>
      <c r="C36" s="116" t="s">
        <v>325</v>
      </c>
      <c r="D36" s="136">
        <v>374</v>
      </c>
      <c r="E36" s="137">
        <v>42024</v>
      </c>
      <c r="F36" s="138">
        <v>6000</v>
      </c>
      <c r="G36" s="86"/>
      <c r="H36" s="10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24" thickBot="1" thickTop="1">
      <c r="A37" s="162">
        <v>21</v>
      </c>
      <c r="B37" s="158" t="s">
        <v>330</v>
      </c>
      <c r="C37" s="158" t="s">
        <v>331</v>
      </c>
      <c r="D37" s="163">
        <v>162</v>
      </c>
      <c r="E37" s="164">
        <v>42056</v>
      </c>
      <c r="F37" s="165">
        <v>7500</v>
      </c>
      <c r="G37" s="114"/>
      <c r="H37" s="10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3.5" thickTop="1">
      <c r="A38" s="109">
        <v>22</v>
      </c>
      <c r="B38" s="110" t="s">
        <v>332</v>
      </c>
      <c r="C38" s="110" t="s">
        <v>333</v>
      </c>
      <c r="D38" s="111">
        <v>17</v>
      </c>
      <c r="E38" s="112">
        <v>42026</v>
      </c>
      <c r="F38" s="113">
        <v>7500</v>
      </c>
      <c r="G38" s="114"/>
      <c r="H38" s="10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2.75">
      <c r="A39" s="37">
        <v>23</v>
      </c>
      <c r="B39" s="65" t="s">
        <v>1247</v>
      </c>
      <c r="C39" s="65" t="s">
        <v>1248</v>
      </c>
      <c r="D39" s="79">
        <v>10</v>
      </c>
      <c r="E39" s="80">
        <v>42026</v>
      </c>
      <c r="F39" s="81">
        <v>7500</v>
      </c>
      <c r="G39" s="86"/>
      <c r="H39" s="10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33.75">
      <c r="A40" s="169">
        <v>24</v>
      </c>
      <c r="B40" s="76" t="s">
        <v>1249</v>
      </c>
      <c r="C40" s="76" t="s">
        <v>1102</v>
      </c>
      <c r="D40" s="77">
        <v>53</v>
      </c>
      <c r="E40" s="78">
        <v>41981</v>
      </c>
      <c r="F40" s="67">
        <v>-5400</v>
      </c>
      <c r="G40" s="44" t="s">
        <v>1253</v>
      </c>
      <c r="H40" s="10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22.5">
      <c r="A41" s="37">
        <v>25</v>
      </c>
      <c r="B41" s="65" t="s">
        <v>1103</v>
      </c>
      <c r="C41" s="65" t="s">
        <v>1250</v>
      </c>
      <c r="D41" s="79">
        <v>23</v>
      </c>
      <c r="E41" s="80">
        <v>42026</v>
      </c>
      <c r="F41" s="134">
        <v>1500</v>
      </c>
      <c r="G41" s="86"/>
      <c r="H41" s="10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57" thickBot="1">
      <c r="A42" s="135">
        <v>26</v>
      </c>
      <c r="B42" s="116" t="s">
        <v>1251</v>
      </c>
      <c r="C42" s="116" t="s">
        <v>1252</v>
      </c>
      <c r="D42" s="136">
        <v>16</v>
      </c>
      <c r="E42" s="137">
        <v>42026</v>
      </c>
      <c r="F42" s="150">
        <v>7500</v>
      </c>
      <c r="G42" s="86"/>
      <c r="H42" s="10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3.5" thickTop="1">
      <c r="A43" s="109">
        <v>27</v>
      </c>
      <c r="B43" s="110" t="s">
        <v>1256</v>
      </c>
      <c r="C43" s="110" t="s">
        <v>1257</v>
      </c>
      <c r="D43" s="111">
        <v>37</v>
      </c>
      <c r="E43" s="112">
        <v>42027</v>
      </c>
      <c r="F43" s="113">
        <v>7500</v>
      </c>
      <c r="G43" s="114"/>
      <c r="H43" s="10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33.75">
      <c r="A44" s="37">
        <v>28</v>
      </c>
      <c r="B44" s="65" t="s">
        <v>1260</v>
      </c>
      <c r="C44" s="65" t="s">
        <v>1261</v>
      </c>
      <c r="D44" s="79">
        <v>92</v>
      </c>
      <c r="E44" s="80">
        <v>42027</v>
      </c>
      <c r="F44" s="81">
        <v>7500</v>
      </c>
      <c r="G44" s="86"/>
      <c r="H44" s="10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45">
      <c r="A45" s="37">
        <v>29</v>
      </c>
      <c r="B45" s="65" t="s">
        <v>1263</v>
      </c>
      <c r="C45" s="65" t="s">
        <v>1264</v>
      </c>
      <c r="D45" s="79">
        <v>11</v>
      </c>
      <c r="E45" s="80">
        <v>42027</v>
      </c>
      <c r="F45" s="81">
        <v>7500</v>
      </c>
      <c r="G45" s="86"/>
      <c r="H45" s="10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79.5" thickBot="1">
      <c r="A46" s="135">
        <v>30</v>
      </c>
      <c r="B46" s="116" t="s">
        <v>1265</v>
      </c>
      <c r="C46" s="116" t="s">
        <v>1266</v>
      </c>
      <c r="D46" s="136">
        <v>188</v>
      </c>
      <c r="E46" s="137">
        <v>42027</v>
      </c>
      <c r="F46" s="150">
        <v>7500</v>
      </c>
      <c r="G46" s="86"/>
      <c r="H46" s="10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23.25" thickTop="1">
      <c r="A47" s="177">
        <v>31</v>
      </c>
      <c r="B47" s="178" t="s">
        <v>388</v>
      </c>
      <c r="C47" s="178"/>
      <c r="D47" s="179">
        <v>23</v>
      </c>
      <c r="E47" s="180">
        <v>42026</v>
      </c>
      <c r="F47" s="181">
        <v>7500</v>
      </c>
      <c r="G47" s="182" t="s">
        <v>389</v>
      </c>
      <c r="H47" s="10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22.5">
      <c r="A48" s="183">
        <v>32</v>
      </c>
      <c r="B48" s="72" t="s">
        <v>388</v>
      </c>
      <c r="C48" s="72"/>
      <c r="D48" s="73">
        <v>24</v>
      </c>
      <c r="E48" s="74">
        <v>42026</v>
      </c>
      <c r="F48" s="75">
        <v>7500</v>
      </c>
      <c r="G48" s="83" t="s">
        <v>390</v>
      </c>
      <c r="H48" s="10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23.25" thickBot="1">
      <c r="A49" s="104">
        <v>33</v>
      </c>
      <c r="B49" s="105" t="s">
        <v>388</v>
      </c>
      <c r="C49" s="105"/>
      <c r="D49" s="106">
        <v>37</v>
      </c>
      <c r="E49" s="107">
        <v>42026</v>
      </c>
      <c r="F49" s="108">
        <v>7500</v>
      </c>
      <c r="G49" s="83" t="s">
        <v>393</v>
      </c>
      <c r="H49" s="10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3.5" thickTop="1">
      <c r="A50" s="109">
        <v>34</v>
      </c>
      <c r="B50" s="110" t="s">
        <v>1323</v>
      </c>
      <c r="C50" s="110" t="s">
        <v>1175</v>
      </c>
      <c r="D50" s="111">
        <v>33</v>
      </c>
      <c r="E50" s="112">
        <v>42031</v>
      </c>
      <c r="F50" s="113">
        <v>7500</v>
      </c>
      <c r="G50" s="114"/>
      <c r="H50" s="10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34.5" thickBot="1">
      <c r="A51" s="135">
        <v>35</v>
      </c>
      <c r="B51" s="116" t="s">
        <v>1332</v>
      </c>
      <c r="C51" s="116" t="s">
        <v>1333</v>
      </c>
      <c r="D51" s="136">
        <v>934</v>
      </c>
      <c r="E51" s="137">
        <v>42031</v>
      </c>
      <c r="F51" s="150">
        <v>7500</v>
      </c>
      <c r="G51" s="86"/>
      <c r="H51" s="10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3.5" thickTop="1">
      <c r="A52" s="109">
        <v>36</v>
      </c>
      <c r="B52" s="110" t="s">
        <v>1336</v>
      </c>
      <c r="C52" s="110" t="s">
        <v>318</v>
      </c>
      <c r="D52" s="111">
        <v>19</v>
      </c>
      <c r="E52" s="112">
        <v>42032</v>
      </c>
      <c r="F52" s="139">
        <v>6000</v>
      </c>
      <c r="G52" s="114"/>
      <c r="H52" s="10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79.5" thickBot="1">
      <c r="A53" s="135">
        <v>37</v>
      </c>
      <c r="B53" s="116" t="s">
        <v>1345</v>
      </c>
      <c r="C53" s="116" t="s">
        <v>1346</v>
      </c>
      <c r="D53" s="136">
        <v>106</v>
      </c>
      <c r="E53" s="137">
        <v>42032</v>
      </c>
      <c r="F53" s="150">
        <v>7500</v>
      </c>
      <c r="G53" s="86"/>
      <c r="H53" s="10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23.25" thickTop="1">
      <c r="A54" s="109">
        <v>38</v>
      </c>
      <c r="B54" s="110" t="s">
        <v>1352</v>
      </c>
      <c r="C54" s="110" t="s">
        <v>1353</v>
      </c>
      <c r="D54" s="111">
        <v>19</v>
      </c>
      <c r="E54" s="112">
        <v>42033</v>
      </c>
      <c r="F54" s="113">
        <v>7500</v>
      </c>
      <c r="G54" s="114"/>
      <c r="H54" s="10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22.5">
      <c r="A55" s="37">
        <v>39</v>
      </c>
      <c r="B55" s="65" t="s">
        <v>1354</v>
      </c>
      <c r="C55" s="65" t="s">
        <v>1355</v>
      </c>
      <c r="D55" s="79">
        <v>21</v>
      </c>
      <c r="E55" s="80">
        <v>42033</v>
      </c>
      <c r="F55" s="81">
        <v>7500</v>
      </c>
      <c r="G55" s="86"/>
      <c r="H55" s="10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22.5">
      <c r="A56" s="37">
        <v>40</v>
      </c>
      <c r="B56" s="65" t="s">
        <v>1352</v>
      </c>
      <c r="C56" s="65" t="s">
        <v>1356</v>
      </c>
      <c r="D56" s="79">
        <v>22</v>
      </c>
      <c r="E56" s="80">
        <v>42033</v>
      </c>
      <c r="F56" s="134">
        <v>750</v>
      </c>
      <c r="G56" s="86"/>
      <c r="H56" s="10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22.5">
      <c r="A57" s="37">
        <v>41</v>
      </c>
      <c r="B57" s="65" t="s">
        <v>1352</v>
      </c>
      <c r="C57" s="65" t="s">
        <v>1357</v>
      </c>
      <c r="D57" s="79">
        <v>17</v>
      </c>
      <c r="E57" s="80">
        <v>42033</v>
      </c>
      <c r="F57" s="81">
        <v>7500</v>
      </c>
      <c r="G57" s="86"/>
      <c r="H57" s="10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22.5">
      <c r="A58" s="37">
        <v>42</v>
      </c>
      <c r="B58" s="65" t="s">
        <v>1352</v>
      </c>
      <c r="C58" s="65" t="s">
        <v>1357</v>
      </c>
      <c r="D58" s="79">
        <v>18</v>
      </c>
      <c r="E58" s="80">
        <v>42033</v>
      </c>
      <c r="F58" s="81">
        <v>7500</v>
      </c>
      <c r="G58" s="86"/>
      <c r="H58" s="10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33.75">
      <c r="A59" s="37">
        <v>43</v>
      </c>
      <c r="B59" s="65" t="s">
        <v>1358</v>
      </c>
      <c r="C59" s="65" t="s">
        <v>1359</v>
      </c>
      <c r="D59" s="79">
        <v>21</v>
      </c>
      <c r="E59" s="80">
        <v>42033</v>
      </c>
      <c r="F59" s="81">
        <v>7500</v>
      </c>
      <c r="G59" s="86"/>
      <c r="H59" s="10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2.75">
      <c r="A60" s="37">
        <v>44</v>
      </c>
      <c r="B60" s="65" t="s">
        <v>1352</v>
      </c>
      <c r="C60" s="65" t="s">
        <v>1360</v>
      </c>
      <c r="D60" s="79">
        <v>20</v>
      </c>
      <c r="E60" s="80">
        <v>42033</v>
      </c>
      <c r="F60" s="81">
        <v>7500</v>
      </c>
      <c r="G60" s="86"/>
      <c r="H60" s="10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23.25" thickBot="1">
      <c r="A61" s="135">
        <v>45</v>
      </c>
      <c r="B61" s="116" t="s">
        <v>1352</v>
      </c>
      <c r="C61" s="116" t="s">
        <v>1361</v>
      </c>
      <c r="D61" s="136">
        <v>16</v>
      </c>
      <c r="E61" s="137">
        <v>42033</v>
      </c>
      <c r="F61" s="150">
        <v>7500</v>
      </c>
      <c r="G61" s="86"/>
      <c r="H61" s="10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13.5" thickTop="1">
      <c r="A62" s="109">
        <v>46</v>
      </c>
      <c r="B62" s="110"/>
      <c r="C62" s="110"/>
      <c r="D62" s="111"/>
      <c r="E62" s="112"/>
      <c r="F62" s="113"/>
      <c r="G62" s="114"/>
      <c r="H62" s="10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2.75">
      <c r="A63" s="37">
        <v>47</v>
      </c>
      <c r="B63" s="65"/>
      <c r="C63" s="65"/>
      <c r="D63" s="79"/>
      <c r="E63" s="80"/>
      <c r="F63" s="81"/>
      <c r="G63" s="86"/>
      <c r="H63" s="10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2.75">
      <c r="A64" s="37">
        <v>48</v>
      </c>
      <c r="B64" s="65"/>
      <c r="C64" s="65"/>
      <c r="D64" s="79"/>
      <c r="E64" s="80"/>
      <c r="F64" s="81"/>
      <c r="G64" s="86"/>
      <c r="H64" s="102"/>
      <c r="I64" s="32"/>
      <c r="J64" s="32"/>
      <c r="K64" s="32"/>
      <c r="L64" s="32"/>
      <c r="M64" s="32"/>
      <c r="N64" s="32"/>
      <c r="O64" s="32"/>
      <c r="P64" s="32"/>
      <c r="Q64" s="32"/>
    </row>
    <row r="65" spans="1:8" ht="12.75">
      <c r="A65" s="36"/>
      <c r="B65" s="65"/>
      <c r="C65" s="65"/>
      <c r="D65" s="95"/>
      <c r="E65" s="96"/>
      <c r="F65" s="38"/>
      <c r="G65" s="97"/>
      <c r="H65" s="1"/>
    </row>
    <row r="66" spans="1:6" ht="13.5" thickBot="1">
      <c r="A66" s="4"/>
      <c r="B66" s="29"/>
      <c r="C66" s="29"/>
      <c r="D66" s="11"/>
      <c r="E66" s="856" t="s">
        <v>1021</v>
      </c>
      <c r="F66" s="857">
        <f>SUM(F17:F64)</f>
        <v>285450</v>
      </c>
    </row>
    <row r="67" spans="1:7" ht="13.5" thickBot="1">
      <c r="A67" s="7"/>
      <c r="B67" s="22"/>
      <c r="C67" s="22"/>
      <c r="D67" s="11"/>
      <c r="E67" s="1255" t="s">
        <v>1022</v>
      </c>
      <c r="F67" s="857">
        <v>285450</v>
      </c>
      <c r="G67" s="936">
        <f>F66-F67</f>
        <v>0</v>
      </c>
    </row>
    <row r="68" spans="1:6" ht="12.75">
      <c r="A68" s="1350" t="s">
        <v>144</v>
      </c>
      <c r="B68" s="1351"/>
      <c r="C68" s="1351"/>
      <c r="D68" s="1351"/>
      <c r="E68" s="1351"/>
      <c r="F68" s="1351"/>
    </row>
    <row r="69" spans="1:7" ht="22.5">
      <c r="A69" s="4">
        <v>1</v>
      </c>
      <c r="B69" s="100" t="s">
        <v>1115</v>
      </c>
      <c r="C69" s="100" t="s">
        <v>1116</v>
      </c>
      <c r="D69" s="126">
        <v>94</v>
      </c>
      <c r="E69" s="128">
        <v>42018</v>
      </c>
      <c r="F69" s="129">
        <v>600</v>
      </c>
      <c r="G69" s="42"/>
    </row>
    <row r="70" spans="1:7" ht="45">
      <c r="A70" s="4">
        <v>2</v>
      </c>
      <c r="B70" s="23" t="s">
        <v>1180</v>
      </c>
      <c r="C70" s="23" t="s">
        <v>1181</v>
      </c>
      <c r="D70" s="8">
        <v>556</v>
      </c>
      <c r="E70" s="24">
        <v>42019</v>
      </c>
      <c r="F70" s="17">
        <v>750</v>
      </c>
      <c r="G70" s="42"/>
    </row>
    <row r="71" spans="1:7" ht="57" thickBot="1">
      <c r="A71" s="140">
        <v>3</v>
      </c>
      <c r="B71" s="141" t="s">
        <v>1192</v>
      </c>
      <c r="C71" s="141"/>
      <c r="D71" s="142">
        <v>11</v>
      </c>
      <c r="E71" s="143">
        <v>42016</v>
      </c>
      <c r="F71" s="144">
        <v>600</v>
      </c>
      <c r="G71" s="85" t="s">
        <v>1193</v>
      </c>
    </row>
    <row r="72" spans="1:7" ht="24" thickBot="1" thickTop="1">
      <c r="A72" s="151">
        <v>4</v>
      </c>
      <c r="B72" s="152" t="s">
        <v>301</v>
      </c>
      <c r="C72" s="152" t="s">
        <v>302</v>
      </c>
      <c r="D72" s="153">
        <v>266</v>
      </c>
      <c r="E72" s="154">
        <v>42020</v>
      </c>
      <c r="F72" s="155">
        <v>600</v>
      </c>
      <c r="G72" s="125"/>
    </row>
    <row r="73" spans="1:7" ht="24" thickBot="1" thickTop="1">
      <c r="A73" s="151">
        <v>5</v>
      </c>
      <c r="B73" s="152" t="s">
        <v>313</v>
      </c>
      <c r="C73" s="152" t="s">
        <v>314</v>
      </c>
      <c r="D73" s="153">
        <v>18</v>
      </c>
      <c r="E73" s="154">
        <v>42024</v>
      </c>
      <c r="F73" s="166">
        <v>750</v>
      </c>
      <c r="G73" s="125"/>
    </row>
    <row r="74" spans="1:7" ht="14.25" thickBot="1" thickTop="1">
      <c r="A74" s="151">
        <v>6</v>
      </c>
      <c r="B74" s="152" t="s">
        <v>326</v>
      </c>
      <c r="C74" s="152" t="s">
        <v>327</v>
      </c>
      <c r="D74" s="153">
        <v>15</v>
      </c>
      <c r="E74" s="154">
        <v>42025</v>
      </c>
      <c r="F74" s="166">
        <v>750</v>
      </c>
      <c r="G74" s="125"/>
    </row>
    <row r="75" spans="1:7" ht="13.5" thickTop="1">
      <c r="A75" s="145">
        <v>7</v>
      </c>
      <c r="B75" s="146" t="s">
        <v>1334</v>
      </c>
      <c r="C75" s="146" t="s">
        <v>1335</v>
      </c>
      <c r="D75" s="147">
        <v>47</v>
      </c>
      <c r="E75" s="148">
        <v>42032</v>
      </c>
      <c r="F75" s="149">
        <v>750</v>
      </c>
      <c r="G75" s="125"/>
    </row>
    <row r="76" spans="1:7" ht="22.5">
      <c r="A76" s="183">
        <v>8</v>
      </c>
      <c r="B76" s="188" t="s">
        <v>1349</v>
      </c>
      <c r="C76" s="188"/>
      <c r="D76" s="189">
        <v>45</v>
      </c>
      <c r="E76" s="190">
        <v>42030</v>
      </c>
      <c r="F76" s="191">
        <v>750</v>
      </c>
      <c r="G76" s="83" t="s">
        <v>1350</v>
      </c>
    </row>
    <row r="77" spans="1:7" ht="23.25" thickBot="1">
      <c r="A77" s="104">
        <v>9</v>
      </c>
      <c r="B77" s="192" t="s">
        <v>1349</v>
      </c>
      <c r="C77" s="192"/>
      <c r="D77" s="193">
        <v>46</v>
      </c>
      <c r="E77" s="194">
        <v>42030</v>
      </c>
      <c r="F77" s="195">
        <v>750</v>
      </c>
      <c r="G77" s="83" t="s">
        <v>1351</v>
      </c>
    </row>
    <row r="78" spans="1:7" ht="13.5" thickTop="1">
      <c r="A78" s="145">
        <v>10</v>
      </c>
      <c r="B78" s="196"/>
      <c r="C78" s="197"/>
      <c r="D78" s="196"/>
      <c r="E78" s="198"/>
      <c r="F78" s="199"/>
      <c r="G78" s="125"/>
    </row>
    <row r="79" spans="1:7" ht="12.75">
      <c r="A79" s="4">
        <v>11</v>
      </c>
      <c r="B79" s="23"/>
      <c r="C79" s="23"/>
      <c r="D79" s="8"/>
      <c r="E79" s="56"/>
      <c r="F79" s="57"/>
      <c r="G79" s="42"/>
    </row>
    <row r="80" spans="1:7" ht="13.5" thickBot="1">
      <c r="A80" s="7"/>
      <c r="B80" s="29"/>
      <c r="C80" s="29"/>
      <c r="D80" s="11"/>
      <c r="E80" s="58"/>
      <c r="F80" s="87"/>
      <c r="G80" s="42"/>
    </row>
    <row r="81" spans="1:6" ht="13.5" thickBot="1">
      <c r="A81" s="4"/>
      <c r="B81" s="23"/>
      <c r="C81" s="23"/>
      <c r="D81" s="8"/>
      <c r="E81" s="858" t="s">
        <v>1021</v>
      </c>
      <c r="F81" s="859">
        <f>SUM(F69:F79)</f>
        <v>6300</v>
      </c>
    </row>
    <row r="82" spans="1:7" ht="13.5" thickBot="1">
      <c r="A82" s="4"/>
      <c r="B82" s="23"/>
      <c r="C82" s="23"/>
      <c r="D82" s="8"/>
      <c r="E82" s="1255" t="s">
        <v>1022</v>
      </c>
      <c r="F82" s="857">
        <v>6300</v>
      </c>
      <c r="G82" s="936">
        <f>F81-F82</f>
        <v>0</v>
      </c>
    </row>
    <row r="83" spans="1:6" ht="12.75">
      <c r="A83" s="1350" t="s">
        <v>145</v>
      </c>
      <c r="B83" s="1351"/>
      <c r="C83" s="1351"/>
      <c r="D83" s="1351"/>
      <c r="E83" s="1351"/>
      <c r="F83" s="1351"/>
    </row>
    <row r="84" spans="1:7" ht="33.75">
      <c r="A84" s="37">
        <v>1</v>
      </c>
      <c r="B84" s="100" t="s">
        <v>1082</v>
      </c>
      <c r="C84" s="100" t="s">
        <v>1083</v>
      </c>
      <c r="D84" s="126">
        <v>568</v>
      </c>
      <c r="E84" s="128">
        <v>42016</v>
      </c>
      <c r="F84" s="129">
        <v>600</v>
      </c>
      <c r="G84" s="28"/>
    </row>
    <row r="85" spans="1:6" ht="45">
      <c r="A85" s="37">
        <v>2</v>
      </c>
      <c r="B85" s="131" t="s">
        <v>311</v>
      </c>
      <c r="C85" s="131" t="s">
        <v>312</v>
      </c>
      <c r="D85" s="132">
        <v>32</v>
      </c>
      <c r="E85" s="123">
        <v>42023</v>
      </c>
      <c r="F85" s="133">
        <v>750</v>
      </c>
    </row>
    <row r="86" spans="1:7" ht="12.75">
      <c r="A86" s="37">
        <v>3</v>
      </c>
      <c r="B86" s="100"/>
      <c r="C86" s="100"/>
      <c r="D86" s="126"/>
      <c r="E86" s="128"/>
      <c r="F86" s="130"/>
      <c r="G86" s="28"/>
    </row>
    <row r="87" spans="1:7" ht="12.75">
      <c r="A87" s="37">
        <v>4</v>
      </c>
      <c r="B87" s="100"/>
      <c r="C87" s="100"/>
      <c r="D87" s="126"/>
      <c r="E87" s="128"/>
      <c r="F87" s="130"/>
      <c r="G87" s="28"/>
    </row>
    <row r="88" spans="1:7" ht="12.75">
      <c r="A88" s="37">
        <v>5</v>
      </c>
      <c r="B88" s="100"/>
      <c r="C88" s="100"/>
      <c r="D88" s="126"/>
      <c r="E88" s="128"/>
      <c r="F88" s="130"/>
      <c r="G88" s="28"/>
    </row>
    <row r="89" spans="1:8" ht="12.75">
      <c r="A89" s="37">
        <v>6</v>
      </c>
      <c r="B89" s="100"/>
      <c r="C89" s="100"/>
      <c r="D89" s="126"/>
      <c r="E89" s="128"/>
      <c r="F89" s="130"/>
      <c r="G89" s="97"/>
      <c r="H89" s="31"/>
    </row>
    <row r="90" spans="1:8" ht="12.75">
      <c r="A90" s="37"/>
      <c r="B90" s="100"/>
      <c r="C90" s="100"/>
      <c r="D90" s="126"/>
      <c r="E90" s="128"/>
      <c r="F90" s="130"/>
      <c r="G90" s="97"/>
      <c r="H90" s="31"/>
    </row>
    <row r="91" spans="1:8" ht="13.5" thickBot="1">
      <c r="A91" s="36"/>
      <c r="B91" s="22"/>
      <c r="C91" s="22"/>
      <c r="D91" s="41"/>
      <c r="E91" s="1253" t="s">
        <v>1021</v>
      </c>
      <c r="F91" s="1256">
        <f>SUM(F84:F89)</f>
        <v>1350</v>
      </c>
      <c r="H91" s="31"/>
    </row>
    <row r="92" spans="1:8" ht="13.5" thickBot="1">
      <c r="A92" s="37"/>
      <c r="B92" s="20"/>
      <c r="C92" s="20"/>
      <c r="D92" s="39"/>
      <c r="E92" s="1255" t="s">
        <v>1022</v>
      </c>
      <c r="F92" s="857">
        <v>1350</v>
      </c>
      <c r="G92" s="1083">
        <f>F91-F92</f>
        <v>0</v>
      </c>
      <c r="H92" s="31"/>
    </row>
    <row r="93" spans="1:6" ht="12.75">
      <c r="A93" s="1350" t="s">
        <v>146</v>
      </c>
      <c r="B93" s="1351"/>
      <c r="C93" s="1351"/>
      <c r="D93" s="1351"/>
      <c r="E93" s="1351"/>
      <c r="F93" s="1351"/>
    </row>
    <row r="94" spans="1:7" ht="33.75">
      <c r="A94" s="92">
        <v>1</v>
      </c>
      <c r="B94" s="65" t="s">
        <v>1107</v>
      </c>
      <c r="C94" s="65" t="s">
        <v>1108</v>
      </c>
      <c r="D94" s="95">
        <v>1</v>
      </c>
      <c r="E94" s="96">
        <v>42017</v>
      </c>
      <c r="F94" s="103">
        <v>600</v>
      </c>
      <c r="G94" s="42"/>
    </row>
    <row r="95" spans="1:7" ht="57" thickBot="1">
      <c r="A95" s="115">
        <v>2</v>
      </c>
      <c r="B95" s="116" t="s">
        <v>1109</v>
      </c>
      <c r="C95" s="116" t="s">
        <v>1110</v>
      </c>
      <c r="D95" s="117">
        <v>50</v>
      </c>
      <c r="E95" s="118">
        <v>42017</v>
      </c>
      <c r="F95" s="119">
        <v>750</v>
      </c>
      <c r="G95" s="42"/>
    </row>
    <row r="96" spans="1:7" ht="23.25" thickTop="1">
      <c r="A96" s="120">
        <v>3</v>
      </c>
      <c r="B96" s="110" t="s">
        <v>1113</v>
      </c>
      <c r="C96" s="110" t="s">
        <v>1114</v>
      </c>
      <c r="D96" s="121">
        <v>2</v>
      </c>
      <c r="E96" s="122">
        <v>42018</v>
      </c>
      <c r="F96" s="124">
        <v>750</v>
      </c>
      <c r="G96" s="125"/>
    </row>
    <row r="97" spans="1:7" ht="22.5">
      <c r="A97" s="92">
        <v>4</v>
      </c>
      <c r="B97" s="65" t="s">
        <v>200</v>
      </c>
      <c r="C97" s="65" t="s">
        <v>1114</v>
      </c>
      <c r="D97" s="95">
        <v>6</v>
      </c>
      <c r="E97" s="96">
        <v>42018</v>
      </c>
      <c r="F97" s="38">
        <v>750</v>
      </c>
      <c r="G97" s="42"/>
    </row>
    <row r="98" spans="1:7" ht="22.5">
      <c r="A98" s="92">
        <v>5</v>
      </c>
      <c r="B98" s="65" t="s">
        <v>200</v>
      </c>
      <c r="C98" s="65" t="s">
        <v>1114</v>
      </c>
      <c r="D98" s="95">
        <v>4</v>
      </c>
      <c r="E98" s="96">
        <v>42018</v>
      </c>
      <c r="F98" s="38">
        <v>750</v>
      </c>
      <c r="G98" s="42"/>
    </row>
    <row r="99" spans="1:7" ht="22.5">
      <c r="A99" s="92">
        <v>6</v>
      </c>
      <c r="B99" s="65" t="s">
        <v>200</v>
      </c>
      <c r="C99" s="65" t="s">
        <v>1114</v>
      </c>
      <c r="D99" s="95">
        <v>5</v>
      </c>
      <c r="E99" s="96">
        <v>42018</v>
      </c>
      <c r="F99" s="38">
        <v>750</v>
      </c>
      <c r="G99" s="42"/>
    </row>
    <row r="100" spans="1:7" ht="22.5">
      <c r="A100" s="92">
        <v>7</v>
      </c>
      <c r="B100" s="65" t="s">
        <v>200</v>
      </c>
      <c r="C100" s="65" t="s">
        <v>1114</v>
      </c>
      <c r="D100" s="95">
        <v>3</v>
      </c>
      <c r="E100" s="96">
        <v>42018</v>
      </c>
      <c r="F100" s="38">
        <v>750</v>
      </c>
      <c r="G100" s="42"/>
    </row>
    <row r="101" spans="1:7" ht="45">
      <c r="A101" s="92">
        <v>8</v>
      </c>
      <c r="B101" s="65" t="s">
        <v>215</v>
      </c>
      <c r="C101" s="65" t="s">
        <v>1163</v>
      </c>
      <c r="D101" s="95">
        <v>43</v>
      </c>
      <c r="E101" s="96">
        <v>42018</v>
      </c>
      <c r="F101" s="38">
        <v>750</v>
      </c>
      <c r="G101" s="42"/>
    </row>
    <row r="102" spans="1:7" ht="34.5" thickBot="1">
      <c r="A102" s="115">
        <v>9</v>
      </c>
      <c r="B102" s="116" t="s">
        <v>1165</v>
      </c>
      <c r="C102" s="116" t="s">
        <v>1166</v>
      </c>
      <c r="D102" s="117">
        <v>30</v>
      </c>
      <c r="E102" s="118">
        <v>42018</v>
      </c>
      <c r="F102" s="119">
        <v>750</v>
      </c>
      <c r="G102" s="42"/>
    </row>
    <row r="103" spans="1:7" ht="45.75" thickTop="1">
      <c r="A103" s="120">
        <v>10</v>
      </c>
      <c r="B103" s="110" t="s">
        <v>1172</v>
      </c>
      <c r="C103" s="110" t="s">
        <v>1173</v>
      </c>
      <c r="D103" s="121">
        <v>45</v>
      </c>
      <c r="E103" s="122">
        <v>42019</v>
      </c>
      <c r="F103" s="127">
        <v>600</v>
      </c>
      <c r="G103" s="125"/>
    </row>
    <row r="104" spans="1:7" ht="33.75">
      <c r="A104" s="92">
        <v>11</v>
      </c>
      <c r="B104" s="65" t="s">
        <v>1107</v>
      </c>
      <c r="C104" s="65" t="s">
        <v>1178</v>
      </c>
      <c r="D104" s="95">
        <v>2</v>
      </c>
      <c r="E104" s="96">
        <v>42019</v>
      </c>
      <c r="F104" s="103">
        <v>150</v>
      </c>
      <c r="G104" s="42" t="s">
        <v>1179</v>
      </c>
    </row>
    <row r="105" spans="1:7" ht="22.5">
      <c r="A105" s="92">
        <v>12</v>
      </c>
      <c r="B105" s="65" t="s">
        <v>1189</v>
      </c>
      <c r="C105" s="65" t="s">
        <v>1184</v>
      </c>
      <c r="D105" s="95">
        <v>73</v>
      </c>
      <c r="E105" s="96">
        <v>42019</v>
      </c>
      <c r="F105" s="38">
        <v>750</v>
      </c>
      <c r="G105" s="42"/>
    </row>
    <row r="106" spans="1:7" ht="34.5" thickBot="1">
      <c r="A106" s="115">
        <v>13</v>
      </c>
      <c r="B106" s="116" t="s">
        <v>1190</v>
      </c>
      <c r="C106" s="116" t="s">
        <v>1191</v>
      </c>
      <c r="D106" s="117">
        <v>13</v>
      </c>
      <c r="E106" s="118">
        <v>42019</v>
      </c>
      <c r="F106" s="119">
        <v>750</v>
      </c>
      <c r="G106" s="42"/>
    </row>
    <row r="107" spans="1:7" ht="35.25" thickBot="1" thickTop="1">
      <c r="A107" s="156">
        <v>14</v>
      </c>
      <c r="B107" s="158" t="s">
        <v>309</v>
      </c>
      <c r="C107" s="158" t="s">
        <v>310</v>
      </c>
      <c r="D107" s="159">
        <v>9</v>
      </c>
      <c r="E107" s="160">
        <v>42023</v>
      </c>
      <c r="F107" s="161">
        <v>750</v>
      </c>
      <c r="G107" s="125"/>
    </row>
    <row r="108" spans="1:7" ht="13.5" thickTop="1">
      <c r="A108" s="120">
        <v>15</v>
      </c>
      <c r="B108" s="110" t="s">
        <v>317</v>
      </c>
      <c r="C108" s="110" t="s">
        <v>318</v>
      </c>
      <c r="D108" s="121">
        <v>12</v>
      </c>
      <c r="E108" s="122">
        <v>42023</v>
      </c>
      <c r="F108" s="127">
        <v>600</v>
      </c>
      <c r="G108" s="125"/>
    </row>
    <row r="109" spans="1:7" ht="33.75">
      <c r="A109" s="92">
        <v>16</v>
      </c>
      <c r="B109" s="65" t="s">
        <v>319</v>
      </c>
      <c r="C109" s="65" t="s">
        <v>320</v>
      </c>
      <c r="D109" s="95">
        <v>16</v>
      </c>
      <c r="E109" s="96">
        <v>42024</v>
      </c>
      <c r="F109" s="38">
        <v>750</v>
      </c>
      <c r="G109" s="42"/>
    </row>
    <row r="110" spans="1:7" ht="45.75" thickBot="1">
      <c r="A110" s="115">
        <v>17</v>
      </c>
      <c r="B110" s="116" t="s">
        <v>321</v>
      </c>
      <c r="C110" s="116" t="s">
        <v>322</v>
      </c>
      <c r="D110" s="117">
        <v>8</v>
      </c>
      <c r="E110" s="118">
        <v>42024</v>
      </c>
      <c r="F110" s="119">
        <v>750</v>
      </c>
      <c r="G110" s="42"/>
    </row>
    <row r="111" spans="1:7" ht="35.25" thickBot="1" thickTop="1">
      <c r="A111" s="156">
        <v>18</v>
      </c>
      <c r="B111" s="158" t="s">
        <v>328</v>
      </c>
      <c r="C111" s="158" t="s">
        <v>329</v>
      </c>
      <c r="D111" s="159">
        <v>86</v>
      </c>
      <c r="E111" s="160">
        <v>42056</v>
      </c>
      <c r="F111" s="161">
        <v>750</v>
      </c>
      <c r="G111" s="125"/>
    </row>
    <row r="112" spans="1:7" ht="24" thickBot="1" thickTop="1">
      <c r="A112" s="156">
        <v>19</v>
      </c>
      <c r="B112" s="170" t="s">
        <v>334</v>
      </c>
      <c r="C112" s="171" t="s">
        <v>1246</v>
      </c>
      <c r="D112" s="170">
        <v>105</v>
      </c>
      <c r="E112" s="172">
        <v>42026</v>
      </c>
      <c r="F112" s="173">
        <v>600</v>
      </c>
      <c r="G112" s="125"/>
    </row>
    <row r="113" spans="1:7" ht="45.75" thickTop="1">
      <c r="A113" s="120">
        <v>20</v>
      </c>
      <c r="B113" s="110" t="s">
        <v>1254</v>
      </c>
      <c r="C113" s="110" t="s">
        <v>1255</v>
      </c>
      <c r="D113" s="121">
        <v>91</v>
      </c>
      <c r="E113" s="167">
        <v>42027</v>
      </c>
      <c r="F113" s="168">
        <v>750</v>
      </c>
      <c r="G113" s="125"/>
    </row>
    <row r="114" spans="1:7" ht="33.75">
      <c r="A114" s="92">
        <v>21</v>
      </c>
      <c r="B114" s="65" t="s">
        <v>1258</v>
      </c>
      <c r="C114" s="65" t="s">
        <v>1259</v>
      </c>
      <c r="D114" s="95">
        <v>155</v>
      </c>
      <c r="E114" s="98">
        <v>42027</v>
      </c>
      <c r="F114" s="174">
        <v>600</v>
      </c>
      <c r="G114" s="42"/>
    </row>
    <row r="115" spans="1:7" ht="34.5" thickBot="1">
      <c r="A115" s="115">
        <v>22</v>
      </c>
      <c r="B115" s="116" t="s">
        <v>1258</v>
      </c>
      <c r="C115" s="116" t="s">
        <v>1262</v>
      </c>
      <c r="D115" s="117">
        <v>156</v>
      </c>
      <c r="E115" s="175">
        <v>42027</v>
      </c>
      <c r="F115" s="176">
        <v>600</v>
      </c>
      <c r="G115" s="42"/>
    </row>
    <row r="116" spans="1:7" ht="23.25" thickTop="1">
      <c r="A116" s="120">
        <v>23</v>
      </c>
      <c r="B116" s="110" t="s">
        <v>1267</v>
      </c>
      <c r="C116" s="110" t="s">
        <v>1268</v>
      </c>
      <c r="D116" s="121">
        <v>304</v>
      </c>
      <c r="E116" s="167">
        <v>42030</v>
      </c>
      <c r="F116" s="157">
        <v>700</v>
      </c>
      <c r="G116" s="125"/>
    </row>
    <row r="117" spans="1:7" ht="78.75">
      <c r="A117" s="92">
        <v>24</v>
      </c>
      <c r="B117" s="65" t="s">
        <v>1269</v>
      </c>
      <c r="C117" s="65" t="s">
        <v>383</v>
      </c>
      <c r="D117" s="95">
        <v>18</v>
      </c>
      <c r="E117" s="98">
        <v>42030</v>
      </c>
      <c r="F117" s="99">
        <v>750</v>
      </c>
      <c r="G117" s="42"/>
    </row>
    <row r="118" spans="1:7" ht="45">
      <c r="A118" s="92">
        <v>25</v>
      </c>
      <c r="B118" s="65" t="s">
        <v>384</v>
      </c>
      <c r="C118" s="65" t="s">
        <v>385</v>
      </c>
      <c r="D118" s="95">
        <v>22</v>
      </c>
      <c r="E118" s="98">
        <v>42030</v>
      </c>
      <c r="F118" s="99">
        <v>750</v>
      </c>
      <c r="G118" s="42"/>
    </row>
    <row r="119" spans="1:7" ht="33.75">
      <c r="A119" s="92">
        <v>26</v>
      </c>
      <c r="B119" s="65" t="s">
        <v>386</v>
      </c>
      <c r="C119" s="65" t="s">
        <v>387</v>
      </c>
      <c r="D119" s="95">
        <v>5</v>
      </c>
      <c r="E119" s="98">
        <v>42030</v>
      </c>
      <c r="F119" s="99">
        <v>750</v>
      </c>
      <c r="G119" s="42"/>
    </row>
    <row r="120" spans="1:7" ht="13.5" thickBot="1">
      <c r="A120" s="184">
        <v>27</v>
      </c>
      <c r="B120" s="105" t="s">
        <v>391</v>
      </c>
      <c r="C120" s="105"/>
      <c r="D120" s="106">
        <v>803</v>
      </c>
      <c r="E120" s="185">
        <v>42026</v>
      </c>
      <c r="F120" s="186">
        <v>750</v>
      </c>
      <c r="G120" s="83" t="s">
        <v>392</v>
      </c>
    </row>
    <row r="121" spans="1:7" ht="24" thickBot="1" thickTop="1">
      <c r="A121" s="156">
        <v>28</v>
      </c>
      <c r="B121" s="158" t="s">
        <v>1324</v>
      </c>
      <c r="C121" s="158" t="s">
        <v>1325</v>
      </c>
      <c r="D121" s="159">
        <v>26</v>
      </c>
      <c r="E121" s="172">
        <v>42031</v>
      </c>
      <c r="F121" s="187">
        <v>750</v>
      </c>
      <c r="G121" s="125"/>
    </row>
    <row r="122" spans="1:7" ht="23.25" thickTop="1">
      <c r="A122" s="120">
        <v>29</v>
      </c>
      <c r="B122" s="110" t="s">
        <v>1337</v>
      </c>
      <c r="C122" s="110" t="s">
        <v>1338</v>
      </c>
      <c r="D122" s="121">
        <v>388</v>
      </c>
      <c r="E122" s="167">
        <v>42032</v>
      </c>
      <c r="F122" s="168">
        <v>750</v>
      </c>
      <c r="G122" s="125"/>
    </row>
    <row r="123" spans="1:7" ht="22.5">
      <c r="A123" s="92">
        <v>30</v>
      </c>
      <c r="B123" s="65" t="s">
        <v>1337</v>
      </c>
      <c r="C123" s="65" t="s">
        <v>1338</v>
      </c>
      <c r="D123" s="95">
        <v>389</v>
      </c>
      <c r="E123" s="98">
        <v>42032</v>
      </c>
      <c r="F123" s="99">
        <v>750</v>
      </c>
      <c r="G123" s="42"/>
    </row>
    <row r="124" spans="1:7" ht="22.5">
      <c r="A124" s="92">
        <v>31</v>
      </c>
      <c r="B124" s="65" t="s">
        <v>1337</v>
      </c>
      <c r="C124" s="65" t="s">
        <v>1338</v>
      </c>
      <c r="D124" s="95">
        <v>390</v>
      </c>
      <c r="E124" s="98">
        <v>42032</v>
      </c>
      <c r="F124" s="99">
        <v>750</v>
      </c>
      <c r="G124" s="42"/>
    </row>
    <row r="125" spans="1:7" ht="22.5">
      <c r="A125" s="92">
        <v>32</v>
      </c>
      <c r="B125" s="65" t="s">
        <v>1337</v>
      </c>
      <c r="C125" s="65" t="s">
        <v>1338</v>
      </c>
      <c r="D125" s="95">
        <v>391</v>
      </c>
      <c r="E125" s="98">
        <v>42032</v>
      </c>
      <c r="F125" s="99">
        <v>750</v>
      </c>
      <c r="G125" s="42"/>
    </row>
    <row r="126" spans="1:7" ht="22.5">
      <c r="A126" s="92">
        <v>33</v>
      </c>
      <c r="B126" s="65" t="s">
        <v>1347</v>
      </c>
      <c r="C126" s="65" t="s">
        <v>1348</v>
      </c>
      <c r="D126" s="95">
        <v>2</v>
      </c>
      <c r="E126" s="98">
        <v>42031</v>
      </c>
      <c r="F126" s="99">
        <v>750</v>
      </c>
      <c r="G126" s="42"/>
    </row>
    <row r="127" spans="1:7" ht="23.25" thickBot="1">
      <c r="A127" s="115">
        <v>34</v>
      </c>
      <c r="B127" s="116" t="s">
        <v>1337</v>
      </c>
      <c r="C127" s="116" t="s">
        <v>1338</v>
      </c>
      <c r="D127" s="117">
        <v>387</v>
      </c>
      <c r="E127" s="175">
        <v>42032</v>
      </c>
      <c r="F127" s="200">
        <v>750</v>
      </c>
      <c r="G127" s="42"/>
    </row>
    <row r="128" spans="1:7" ht="13.5" thickTop="1">
      <c r="A128" s="120">
        <v>35</v>
      </c>
      <c r="B128" s="110"/>
      <c r="C128" s="110"/>
      <c r="D128" s="121"/>
      <c r="E128" s="167"/>
      <c r="F128" s="168"/>
      <c r="G128" s="125"/>
    </row>
    <row r="129" spans="1:7" ht="12.75">
      <c r="A129" s="92">
        <v>36</v>
      </c>
      <c r="B129" s="65"/>
      <c r="C129" s="65"/>
      <c r="D129" s="95"/>
      <c r="E129" s="98"/>
      <c r="F129" s="99"/>
      <c r="G129" s="42"/>
    </row>
    <row r="130" spans="1:7" ht="13.5" thickBot="1">
      <c r="A130" s="7"/>
      <c r="B130" s="29"/>
      <c r="C130" s="29"/>
      <c r="D130" s="11"/>
      <c r="E130" s="61"/>
      <c r="F130" s="62"/>
      <c r="G130" s="1"/>
    </row>
    <row r="131" spans="1:6" ht="13.5" thickBot="1">
      <c r="A131" s="4"/>
      <c r="B131" s="25"/>
      <c r="C131" s="25"/>
      <c r="D131" s="8"/>
      <c r="E131" s="858" t="s">
        <v>1021</v>
      </c>
      <c r="F131" s="859">
        <f>SUM(F94:F129)</f>
        <v>23950</v>
      </c>
    </row>
    <row r="132" spans="1:7" ht="13.5" thickBot="1">
      <c r="A132" s="10"/>
      <c r="B132" s="9"/>
      <c r="C132" s="30"/>
      <c r="D132" s="6"/>
      <c r="E132" s="1255" t="s">
        <v>1022</v>
      </c>
      <c r="F132" s="857">
        <v>23950</v>
      </c>
      <c r="G132" s="936">
        <f>F131-F132</f>
        <v>0</v>
      </c>
    </row>
    <row r="133" spans="1:6" ht="12.75">
      <c r="A133" s="1"/>
      <c r="B133" s="9"/>
      <c r="C133" s="9"/>
      <c r="D133" s="6"/>
      <c r="E133" s="3"/>
      <c r="F133" s="16"/>
    </row>
    <row r="134" spans="1:6" ht="12.75">
      <c r="A134" s="1336" t="s">
        <v>1076</v>
      </c>
      <c r="B134" s="1336"/>
      <c r="C134" s="1336"/>
      <c r="D134" s="26"/>
      <c r="E134" s="26"/>
      <c r="F134" s="16" t="s">
        <v>1080</v>
      </c>
    </row>
    <row r="135" spans="1:6" ht="12.75">
      <c r="A135" s="1"/>
      <c r="B135" s="9"/>
      <c r="C135" s="9"/>
      <c r="D135" s="6"/>
      <c r="E135" s="1"/>
      <c r="F135" s="16"/>
    </row>
    <row r="136" spans="1:6" ht="12.75">
      <c r="A136" s="1355" t="s">
        <v>1079</v>
      </c>
      <c r="B136" s="1355"/>
      <c r="C136" s="1355"/>
      <c r="D136" s="14"/>
      <c r="E136" s="1"/>
      <c r="F136" s="16" t="s">
        <v>1080</v>
      </c>
    </row>
    <row r="137" spans="1:6" ht="12.75">
      <c r="A137" s="1"/>
      <c r="B137" s="9"/>
      <c r="C137" s="9"/>
      <c r="D137" s="6"/>
      <c r="E137" s="1"/>
      <c r="F137" s="16"/>
    </row>
    <row r="138" spans="1:6" ht="12.75">
      <c r="A138" s="1"/>
      <c r="B138" s="1356" t="s">
        <v>1073</v>
      </c>
      <c r="C138" s="1356"/>
      <c r="D138" s="1356"/>
      <c r="E138" s="1356"/>
      <c r="F138" s="1356"/>
    </row>
  </sheetData>
  <sheetProtection/>
  <mergeCells count="12">
    <mergeCell ref="A93:F93"/>
    <mergeCell ref="A134:C134"/>
    <mergeCell ref="A136:C136"/>
    <mergeCell ref="B138:F138"/>
    <mergeCell ref="E10:F14"/>
    <mergeCell ref="A16:F16"/>
    <mergeCell ref="A68:F68"/>
    <mergeCell ref="A83:F83"/>
    <mergeCell ref="A9:A15"/>
    <mergeCell ref="B9:B15"/>
    <mergeCell ref="C9:C15"/>
    <mergeCell ref="D9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6">
      <selection activeCell="H71" sqref="H71:L71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34" customWidth="1"/>
    <col min="5" max="5" width="13.625" style="0" customWidth="1"/>
    <col min="6" max="6" width="12.25390625" style="0" customWidth="1"/>
    <col min="7" max="7" width="14.125" style="0" customWidth="1"/>
  </cols>
  <sheetData>
    <row r="1" spans="1:6" ht="12.75">
      <c r="A1" s="1"/>
      <c r="B1" s="12"/>
      <c r="C1" s="12"/>
      <c r="D1" s="5"/>
      <c r="F1" t="s">
        <v>140</v>
      </c>
    </row>
    <row r="2" spans="1:6" ht="12.75">
      <c r="A2" s="1"/>
      <c r="B2" s="12"/>
      <c r="C2" s="12"/>
      <c r="D2" s="5"/>
      <c r="F2" t="s">
        <v>1074</v>
      </c>
    </row>
    <row r="3" spans="1:6" ht="12.75">
      <c r="A3" s="1"/>
      <c r="B3" s="12"/>
      <c r="C3" s="12"/>
      <c r="D3" s="5"/>
      <c r="F3" t="s">
        <v>157</v>
      </c>
    </row>
    <row r="4" spans="1:6" ht="12.75">
      <c r="A4" s="1"/>
      <c r="B4" s="12"/>
      <c r="C4" s="12"/>
      <c r="D4" s="5"/>
      <c r="F4" s="15"/>
    </row>
    <row r="5" spans="1:6" ht="12.75">
      <c r="A5" s="1"/>
      <c r="B5" s="26" t="s">
        <v>141</v>
      </c>
      <c r="C5" s="27"/>
      <c r="D5" s="13"/>
      <c r="E5" s="13"/>
      <c r="F5" s="13"/>
    </row>
    <row r="6" spans="1:6" ht="12.75">
      <c r="A6" s="1"/>
      <c r="B6" s="26" t="s">
        <v>139</v>
      </c>
      <c r="C6" s="27"/>
      <c r="D6" s="13"/>
      <c r="E6" s="13"/>
      <c r="F6" s="13"/>
    </row>
    <row r="7" spans="1:6" ht="12.75">
      <c r="A7" s="1"/>
      <c r="B7" s="12"/>
      <c r="C7" s="12"/>
      <c r="D7" s="5"/>
      <c r="E7" s="2"/>
      <c r="F7" s="15"/>
    </row>
    <row r="8" spans="1:6" ht="12.75">
      <c r="A8" s="1"/>
      <c r="B8" s="12"/>
      <c r="C8" s="12"/>
      <c r="D8" s="5"/>
      <c r="E8" s="2"/>
      <c r="F8" s="15"/>
    </row>
    <row r="9" spans="1:6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19" t="s">
        <v>142</v>
      </c>
      <c r="F9" s="21"/>
    </row>
    <row r="10" spans="1:6" ht="12.75">
      <c r="A10" s="1353"/>
      <c r="B10" s="1340"/>
      <c r="C10" s="1337"/>
      <c r="D10" s="1338"/>
      <c r="E10" s="1344" t="s">
        <v>156</v>
      </c>
      <c r="F10" s="1345"/>
    </row>
    <row r="11" spans="1:6" ht="12.75">
      <c r="A11" s="1353"/>
      <c r="B11" s="1340"/>
      <c r="C11" s="1337"/>
      <c r="D11" s="1338"/>
      <c r="E11" s="1346"/>
      <c r="F11" s="1347"/>
    </row>
    <row r="12" spans="1:6" ht="12.75">
      <c r="A12" s="1353"/>
      <c r="B12" s="1340"/>
      <c r="C12" s="1337"/>
      <c r="D12" s="1338"/>
      <c r="E12" s="1346"/>
      <c r="F12" s="1347"/>
    </row>
    <row r="13" spans="1:6" ht="12.75">
      <c r="A13" s="1353"/>
      <c r="B13" s="1340"/>
      <c r="C13" s="1337"/>
      <c r="D13" s="1338"/>
      <c r="E13" s="1346"/>
      <c r="F13" s="1347"/>
    </row>
    <row r="14" spans="1:6" ht="18.75" customHeight="1">
      <c r="A14" s="1353"/>
      <c r="B14" s="1340"/>
      <c r="C14" s="1337"/>
      <c r="D14" s="1338"/>
      <c r="E14" s="1348"/>
      <c r="F14" s="1349"/>
    </row>
    <row r="15" spans="1:6" ht="12.75">
      <c r="A15" s="1354"/>
      <c r="B15" s="1341"/>
      <c r="C15" s="1337"/>
      <c r="D15" s="1338"/>
      <c r="E15" s="18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10" ht="25.5" customHeight="1" thickBot="1">
      <c r="A17" s="135">
        <v>1</v>
      </c>
      <c r="B17" s="1130" t="s">
        <v>347</v>
      </c>
      <c r="C17" s="1131" t="s">
        <v>1024</v>
      </c>
      <c r="D17" s="201">
        <v>212</v>
      </c>
      <c r="E17" s="1134">
        <v>42277</v>
      </c>
      <c r="F17" s="1143">
        <v>750</v>
      </c>
      <c r="G17" s="1132">
        <f>SUM(F17)</f>
        <v>750</v>
      </c>
      <c r="H17" s="1430" t="s">
        <v>1025</v>
      </c>
      <c r="I17" s="1430"/>
      <c r="J17" s="1430"/>
    </row>
    <row r="18" spans="1:8" ht="23.25" thickBot="1">
      <c r="A18" s="496">
        <v>2</v>
      </c>
      <c r="B18" s="435" t="s">
        <v>1031</v>
      </c>
      <c r="C18" s="435" t="s">
        <v>540</v>
      </c>
      <c r="D18" s="777">
        <v>1275</v>
      </c>
      <c r="E18" s="778">
        <v>42278</v>
      </c>
      <c r="F18" s="499">
        <v>7500</v>
      </c>
      <c r="G18" s="870">
        <f>SUM(F18)</f>
        <v>7500</v>
      </c>
      <c r="H18" s="1"/>
    </row>
    <row r="19" spans="1:8" ht="22.5">
      <c r="A19" s="36">
        <v>3</v>
      </c>
      <c r="B19" s="325" t="s">
        <v>1185</v>
      </c>
      <c r="C19" s="325" t="s">
        <v>1186</v>
      </c>
      <c r="D19" s="569">
        <v>86028</v>
      </c>
      <c r="E19" s="873">
        <v>42278</v>
      </c>
      <c r="F19" s="738">
        <v>7500</v>
      </c>
      <c r="G19" s="86"/>
      <c r="H19" s="1"/>
    </row>
    <row r="20" spans="1:8" ht="22.5">
      <c r="A20" s="37">
        <v>4</v>
      </c>
      <c r="B20" s="65" t="s">
        <v>1185</v>
      </c>
      <c r="C20" s="65" t="s">
        <v>1186</v>
      </c>
      <c r="D20" s="79">
        <v>86026</v>
      </c>
      <c r="E20" s="80">
        <v>42278</v>
      </c>
      <c r="F20" s="81">
        <v>7500</v>
      </c>
      <c r="G20" s="86"/>
      <c r="H20" s="1"/>
    </row>
    <row r="21" spans="1:8" ht="23.25" thickBot="1">
      <c r="A21" s="424">
        <v>5</v>
      </c>
      <c r="B21" s="425" t="s">
        <v>1185</v>
      </c>
      <c r="C21" s="425" t="s">
        <v>1186</v>
      </c>
      <c r="D21" s="567">
        <v>86027</v>
      </c>
      <c r="E21" s="875">
        <v>42278</v>
      </c>
      <c r="F21" s="717">
        <v>7500</v>
      </c>
      <c r="G21" s="668">
        <f>SUM(F19:F21)</f>
        <v>22500</v>
      </c>
      <c r="H21" s="1"/>
    </row>
    <row r="22" spans="1:8" ht="45">
      <c r="A22" s="36">
        <v>6</v>
      </c>
      <c r="B22" s="325" t="s">
        <v>1475</v>
      </c>
      <c r="C22" s="675" t="s">
        <v>1476</v>
      </c>
      <c r="D22" s="863">
        <v>2</v>
      </c>
      <c r="E22" s="864">
        <v>42283</v>
      </c>
      <c r="F22" s="865">
        <v>7500</v>
      </c>
      <c r="G22" s="82"/>
      <c r="H22" s="1"/>
    </row>
    <row r="23" spans="1:8" ht="33">
      <c r="A23" s="37">
        <v>7</v>
      </c>
      <c r="B23" s="65" t="s">
        <v>484</v>
      </c>
      <c r="C23" s="545" t="s">
        <v>1477</v>
      </c>
      <c r="D23" s="573">
        <v>802190</v>
      </c>
      <c r="E23" s="866">
        <v>42283</v>
      </c>
      <c r="F23" s="740">
        <v>7500</v>
      </c>
      <c r="G23" s="82"/>
      <c r="H23" s="1"/>
    </row>
    <row r="24" spans="1:15" ht="13.5" thickBot="1">
      <c r="A24" s="898">
        <v>8</v>
      </c>
      <c r="B24" s="899" t="s">
        <v>1187</v>
      </c>
      <c r="C24" s="899"/>
      <c r="D24" s="1280">
        <v>6169</v>
      </c>
      <c r="E24" s="1281">
        <v>42278</v>
      </c>
      <c r="F24" s="1282">
        <v>7500</v>
      </c>
      <c r="G24" s="1283">
        <f>SUM(F22:F24)</f>
        <v>22500</v>
      </c>
      <c r="H24" s="1431" t="s">
        <v>1478</v>
      </c>
      <c r="I24" s="1432"/>
      <c r="J24" s="1433"/>
      <c r="K24" s="1390" t="s">
        <v>634</v>
      </c>
      <c r="L24" s="1391"/>
      <c r="M24" s="1391"/>
      <c r="N24" s="1391"/>
      <c r="O24" s="1392"/>
    </row>
    <row r="25" spans="1:8" ht="30" thickBot="1">
      <c r="A25" s="496">
        <v>9</v>
      </c>
      <c r="B25" s="435" t="s">
        <v>783</v>
      </c>
      <c r="C25" s="578" t="s">
        <v>784</v>
      </c>
      <c r="D25" s="1100">
        <v>79</v>
      </c>
      <c r="E25" s="1101">
        <v>42285</v>
      </c>
      <c r="F25" s="1106">
        <v>7500</v>
      </c>
      <c r="G25" s="1138"/>
      <c r="H25" s="1"/>
    </row>
    <row r="26" spans="1:10" ht="24.75">
      <c r="A26" s="36">
        <v>10</v>
      </c>
      <c r="B26" s="325" t="s">
        <v>1352</v>
      </c>
      <c r="C26" s="675" t="s">
        <v>397</v>
      </c>
      <c r="D26" s="863">
        <v>201</v>
      </c>
      <c r="E26" s="864">
        <v>42289</v>
      </c>
      <c r="F26" s="865">
        <v>7500</v>
      </c>
      <c r="G26" s="1139"/>
      <c r="H26" s="801"/>
      <c r="I26" s="802"/>
      <c r="J26" s="802"/>
    </row>
    <row r="27" spans="1:8" ht="33">
      <c r="A27" s="37">
        <v>11</v>
      </c>
      <c r="B27" s="65" t="s">
        <v>1352</v>
      </c>
      <c r="C27" s="545" t="s">
        <v>401</v>
      </c>
      <c r="D27" s="1140" t="s">
        <v>402</v>
      </c>
      <c r="E27" s="1141">
        <v>42289</v>
      </c>
      <c r="F27" s="1142">
        <v>7500</v>
      </c>
      <c r="G27" s="82"/>
      <c r="H27" s="1"/>
    </row>
    <row r="28" spans="1:8" ht="22.5">
      <c r="A28" s="37">
        <v>12</v>
      </c>
      <c r="B28" s="65" t="s">
        <v>403</v>
      </c>
      <c r="C28" s="577" t="s">
        <v>404</v>
      </c>
      <c r="D28" s="66">
        <v>857</v>
      </c>
      <c r="E28" s="1141">
        <v>42289</v>
      </c>
      <c r="F28" s="45">
        <v>7500</v>
      </c>
      <c r="G28" s="42"/>
      <c r="H28" s="1"/>
    </row>
    <row r="29" spans="1:8" ht="24.75">
      <c r="A29" s="37">
        <v>13</v>
      </c>
      <c r="B29" s="65" t="s">
        <v>1352</v>
      </c>
      <c r="C29" s="545" t="s">
        <v>405</v>
      </c>
      <c r="D29" s="66">
        <v>203</v>
      </c>
      <c r="E29" s="68">
        <v>42289</v>
      </c>
      <c r="F29" s="45">
        <v>7500</v>
      </c>
      <c r="G29" s="42"/>
      <c r="H29" s="1"/>
    </row>
    <row r="30" spans="1:8" ht="33">
      <c r="A30" s="37">
        <v>14</v>
      </c>
      <c r="B30" s="65" t="s">
        <v>1352</v>
      </c>
      <c r="C30" s="545" t="s">
        <v>406</v>
      </c>
      <c r="D30" s="66">
        <v>206</v>
      </c>
      <c r="E30" s="68">
        <v>42289</v>
      </c>
      <c r="F30" s="45">
        <v>7500</v>
      </c>
      <c r="G30" s="42"/>
      <c r="H30" s="1"/>
    </row>
    <row r="31" spans="1:8" ht="29.25">
      <c r="A31" s="37">
        <v>15</v>
      </c>
      <c r="B31" s="65" t="s">
        <v>1352</v>
      </c>
      <c r="C31" s="577" t="s">
        <v>407</v>
      </c>
      <c r="D31" s="66">
        <v>205</v>
      </c>
      <c r="E31" s="68">
        <v>42289</v>
      </c>
      <c r="F31" s="45">
        <v>7500</v>
      </c>
      <c r="G31" s="42"/>
      <c r="H31" s="1"/>
    </row>
    <row r="32" spans="1:10" ht="25.5" thickBot="1">
      <c r="A32" s="135">
        <v>16</v>
      </c>
      <c r="B32" s="1130" t="s">
        <v>1352</v>
      </c>
      <c r="C32" s="1131" t="s">
        <v>408</v>
      </c>
      <c r="D32" s="201">
        <v>202</v>
      </c>
      <c r="E32" s="202">
        <v>42289</v>
      </c>
      <c r="F32" s="1143">
        <v>750</v>
      </c>
      <c r="G32" s="1144">
        <f>SUM(F26:F32)</f>
        <v>45750</v>
      </c>
      <c r="H32" s="1434" t="s">
        <v>1322</v>
      </c>
      <c r="I32" s="1435"/>
      <c r="J32" s="1436"/>
    </row>
    <row r="33" spans="1:8" ht="30" thickBot="1">
      <c r="A33" s="496">
        <v>17</v>
      </c>
      <c r="B33" s="435" t="s">
        <v>347</v>
      </c>
      <c r="C33" s="578" t="s">
        <v>1557</v>
      </c>
      <c r="D33" s="777">
        <v>220</v>
      </c>
      <c r="E33" s="1145">
        <v>42290</v>
      </c>
      <c r="F33" s="744">
        <v>7500</v>
      </c>
      <c r="G33" s="437"/>
      <c r="H33" s="1"/>
    </row>
    <row r="34" spans="1:8" ht="33.75" thickBot="1">
      <c r="A34" s="496">
        <v>18</v>
      </c>
      <c r="B34" s="435" t="s">
        <v>1879</v>
      </c>
      <c r="C34" s="450" t="s">
        <v>396</v>
      </c>
      <c r="D34" s="777">
        <v>77518</v>
      </c>
      <c r="E34" s="1145">
        <v>42291</v>
      </c>
      <c r="F34" s="744">
        <v>7500</v>
      </c>
      <c r="G34" s="437"/>
      <c r="H34" s="1"/>
    </row>
    <row r="35" spans="1:8" ht="30" thickBot="1">
      <c r="A35" s="496">
        <v>19</v>
      </c>
      <c r="B35" s="578" t="s">
        <v>173</v>
      </c>
      <c r="C35" s="435" t="s">
        <v>31</v>
      </c>
      <c r="D35" s="777">
        <v>214</v>
      </c>
      <c r="E35" s="1145">
        <v>42292</v>
      </c>
      <c r="F35" s="744">
        <v>7500</v>
      </c>
      <c r="G35" s="437"/>
      <c r="H35" s="1"/>
    </row>
    <row r="36" spans="1:8" ht="23.25" thickBot="1">
      <c r="A36" s="496">
        <v>20</v>
      </c>
      <c r="B36" s="435" t="s">
        <v>604</v>
      </c>
      <c r="C36" s="435" t="s">
        <v>394</v>
      </c>
      <c r="D36" s="777">
        <v>16603</v>
      </c>
      <c r="E36" s="1145">
        <v>42293</v>
      </c>
      <c r="F36" s="744">
        <v>7500</v>
      </c>
      <c r="G36" s="437"/>
      <c r="H36" s="1"/>
    </row>
    <row r="37" spans="1:10" s="31" customFormat="1" ht="22.5">
      <c r="A37" s="36">
        <v>21</v>
      </c>
      <c r="B37" s="325" t="s">
        <v>555</v>
      </c>
      <c r="C37" s="675" t="s">
        <v>556</v>
      </c>
      <c r="D37" s="337">
        <v>272450</v>
      </c>
      <c r="E37" s="853">
        <v>42296</v>
      </c>
      <c r="F37" s="1069">
        <v>750</v>
      </c>
      <c r="G37" s="97"/>
      <c r="H37" s="1437" t="s">
        <v>558</v>
      </c>
      <c r="I37" s="1437"/>
      <c r="J37" s="1437"/>
    </row>
    <row r="38" spans="1:10" s="31" customFormat="1" ht="25.5" thickBot="1">
      <c r="A38" s="424">
        <v>22</v>
      </c>
      <c r="B38" s="667" t="s">
        <v>1352</v>
      </c>
      <c r="C38" s="662" t="s">
        <v>557</v>
      </c>
      <c r="D38" s="567">
        <v>214</v>
      </c>
      <c r="E38" s="854">
        <v>42296</v>
      </c>
      <c r="F38" s="730">
        <v>7500</v>
      </c>
      <c r="G38" s="1123"/>
      <c r="H38" s="1437"/>
      <c r="I38" s="1437"/>
      <c r="J38" s="1437"/>
    </row>
    <row r="39" spans="1:8" s="31" customFormat="1" ht="25.5" thickBot="1">
      <c r="A39" s="496">
        <v>23</v>
      </c>
      <c r="B39" s="678" t="s">
        <v>1751</v>
      </c>
      <c r="C39" s="450" t="s">
        <v>775</v>
      </c>
      <c r="D39" s="592">
        <v>104</v>
      </c>
      <c r="E39" s="869">
        <v>42298</v>
      </c>
      <c r="F39" s="745">
        <v>7500</v>
      </c>
      <c r="G39" s="679"/>
      <c r="H39" s="666"/>
    </row>
    <row r="40" spans="1:8" s="31" customFormat="1" ht="17.25" thickBot="1">
      <c r="A40" s="496">
        <v>24</v>
      </c>
      <c r="B40" s="678" t="s">
        <v>1843</v>
      </c>
      <c r="C40" s="450" t="s">
        <v>1844</v>
      </c>
      <c r="D40" s="592">
        <v>305</v>
      </c>
      <c r="E40" s="869">
        <v>42299</v>
      </c>
      <c r="F40" s="745">
        <v>7500</v>
      </c>
      <c r="G40" s="679"/>
      <c r="H40" s="666"/>
    </row>
    <row r="41" spans="1:8" s="31" customFormat="1" ht="25.5">
      <c r="A41" s="36">
        <v>25</v>
      </c>
      <c r="B41" s="664" t="s">
        <v>347</v>
      </c>
      <c r="C41" s="675" t="s">
        <v>98</v>
      </c>
      <c r="D41" s="337">
        <v>232</v>
      </c>
      <c r="E41" s="853">
        <v>42300</v>
      </c>
      <c r="F41" s="720">
        <v>7500</v>
      </c>
      <c r="G41" s="97"/>
      <c r="H41" s="666"/>
    </row>
    <row r="42" spans="1:8" s="31" customFormat="1" ht="33.75">
      <c r="A42" s="37">
        <v>26</v>
      </c>
      <c r="B42" s="65" t="s">
        <v>99</v>
      </c>
      <c r="C42" s="545" t="s">
        <v>100</v>
      </c>
      <c r="D42" s="95">
        <v>602</v>
      </c>
      <c r="E42" s="96">
        <v>42303</v>
      </c>
      <c r="F42" s="38">
        <v>7500</v>
      </c>
      <c r="G42" s="97"/>
      <c r="H42" s="666"/>
    </row>
    <row r="43" spans="1:8" s="31" customFormat="1" ht="33.75" thickBot="1">
      <c r="A43" s="424">
        <v>27</v>
      </c>
      <c r="B43" s="667" t="s">
        <v>347</v>
      </c>
      <c r="C43" s="662" t="s">
        <v>101</v>
      </c>
      <c r="D43" s="567">
        <v>233</v>
      </c>
      <c r="E43" s="854">
        <v>42300</v>
      </c>
      <c r="F43" s="776">
        <v>7500</v>
      </c>
      <c r="G43" s="668">
        <f>SUM(F41:F43)</f>
        <v>22500</v>
      </c>
      <c r="H43" s="666"/>
    </row>
    <row r="44" spans="1:8" s="31" customFormat="1" ht="33.75" thickBot="1">
      <c r="A44" s="496">
        <v>28</v>
      </c>
      <c r="B44" s="678" t="s">
        <v>1195</v>
      </c>
      <c r="C44" s="450" t="s">
        <v>1196</v>
      </c>
      <c r="D44" s="592">
        <v>897</v>
      </c>
      <c r="E44" s="869">
        <v>42304</v>
      </c>
      <c r="F44" s="745">
        <v>7500</v>
      </c>
      <c r="G44" s="679"/>
      <c r="H44" s="666"/>
    </row>
    <row r="45" spans="1:8" s="31" customFormat="1" ht="25.5" thickBot="1">
      <c r="A45" s="496">
        <v>29</v>
      </c>
      <c r="B45" s="678" t="s">
        <v>1751</v>
      </c>
      <c r="C45" s="450" t="s">
        <v>431</v>
      </c>
      <c r="D45" s="592">
        <v>119</v>
      </c>
      <c r="E45" s="869">
        <v>42306</v>
      </c>
      <c r="F45" s="745">
        <v>7500</v>
      </c>
      <c r="G45" s="679"/>
      <c r="H45" s="666"/>
    </row>
    <row r="46" spans="1:8" s="31" customFormat="1" ht="12.75">
      <c r="A46" s="36">
        <v>30</v>
      </c>
      <c r="B46" s="664"/>
      <c r="C46" s="675"/>
      <c r="D46" s="337"/>
      <c r="E46" s="853"/>
      <c r="F46" s="720"/>
      <c r="G46" s="97"/>
      <c r="H46" s="666"/>
    </row>
    <row r="47" spans="1:8" s="31" customFormat="1" ht="12.75">
      <c r="A47" s="37">
        <v>31</v>
      </c>
      <c r="B47" s="665"/>
      <c r="C47" s="545"/>
      <c r="D47" s="95"/>
      <c r="E47" s="96"/>
      <c r="F47" s="38"/>
      <c r="G47" s="97"/>
      <c r="H47" s="666"/>
    </row>
    <row r="48" spans="1:8" s="31" customFormat="1" ht="12.75">
      <c r="A48" s="37">
        <v>32</v>
      </c>
      <c r="B48" s="665"/>
      <c r="C48" s="545"/>
      <c r="D48" s="95"/>
      <c r="E48" s="96"/>
      <c r="F48" s="38"/>
      <c r="G48" s="97"/>
      <c r="H48" s="666"/>
    </row>
    <row r="49" spans="1:8" s="31" customFormat="1" ht="12.75">
      <c r="A49" s="37">
        <v>33</v>
      </c>
      <c r="B49" s="665"/>
      <c r="C49" s="545"/>
      <c r="D49" s="95"/>
      <c r="E49" s="96"/>
      <c r="F49" s="38"/>
      <c r="G49" s="97"/>
      <c r="H49" s="666"/>
    </row>
    <row r="50" spans="1:8" s="31" customFormat="1" ht="12.75">
      <c r="A50" s="37">
        <v>34</v>
      </c>
      <c r="B50" s="665"/>
      <c r="C50" s="545"/>
      <c r="D50" s="95"/>
      <c r="E50" s="96"/>
      <c r="F50" s="38"/>
      <c r="G50" s="97"/>
      <c r="H50" s="666"/>
    </row>
    <row r="51" spans="1:8" s="549" customFormat="1" ht="8.25">
      <c r="A51" s="689">
        <v>35</v>
      </c>
      <c r="B51" s="545"/>
      <c r="C51" s="545"/>
      <c r="D51" s="546"/>
      <c r="E51" s="1087"/>
      <c r="F51" s="712"/>
      <c r="G51" s="547"/>
      <c r="H51" s="548"/>
    </row>
    <row r="52" spans="1:8" s="549" customFormat="1" ht="8.25">
      <c r="A52" s="689">
        <v>36</v>
      </c>
      <c r="B52" s="545"/>
      <c r="C52" s="545"/>
      <c r="D52" s="546"/>
      <c r="E52" s="1087"/>
      <c r="F52" s="712"/>
      <c r="G52" s="547"/>
      <c r="H52" s="548"/>
    </row>
    <row r="53" spans="1:8" s="549" customFormat="1" ht="8.25">
      <c r="A53" s="689">
        <v>37</v>
      </c>
      <c r="B53" s="545"/>
      <c r="C53" s="545"/>
      <c r="D53" s="546"/>
      <c r="E53" s="1087"/>
      <c r="F53" s="712"/>
      <c r="G53" s="547"/>
      <c r="H53" s="548"/>
    </row>
    <row r="54" spans="1:8" s="549" customFormat="1" ht="8.25">
      <c r="A54" s="689">
        <v>38</v>
      </c>
      <c r="B54" s="545"/>
      <c r="C54" s="545"/>
      <c r="D54" s="546"/>
      <c r="E54" s="1087"/>
      <c r="F54" s="712"/>
      <c r="G54" s="547"/>
      <c r="H54" s="548"/>
    </row>
    <row r="55" spans="1:8" s="549" customFormat="1" ht="8.25">
      <c r="A55" s="689">
        <v>39</v>
      </c>
      <c r="B55" s="545"/>
      <c r="C55" s="545"/>
      <c r="D55" s="546"/>
      <c r="E55" s="1087"/>
      <c r="F55" s="712"/>
      <c r="G55" s="547"/>
      <c r="H55" s="548"/>
    </row>
    <row r="56" spans="1:8" s="549" customFormat="1" ht="8.25">
      <c r="A56" s="689">
        <v>40</v>
      </c>
      <c r="B56" s="545"/>
      <c r="C56" s="545"/>
      <c r="D56" s="546"/>
      <c r="E56" s="1087"/>
      <c r="F56" s="712"/>
      <c r="G56" s="547"/>
      <c r="H56" s="548"/>
    </row>
    <row r="57" spans="1:8" ht="12.75">
      <c r="A57" s="36"/>
      <c r="B57" s="65"/>
      <c r="C57" s="65"/>
      <c r="D57" s="95"/>
      <c r="E57" s="118"/>
      <c r="F57" s="119"/>
      <c r="G57" s="97"/>
      <c r="H57" s="1"/>
    </row>
    <row r="58" spans="1:7" ht="12.75">
      <c r="A58" s="4"/>
      <c r="B58" s="29"/>
      <c r="C58" s="29"/>
      <c r="D58" s="1174"/>
      <c r="E58" s="1177" t="s">
        <v>1021</v>
      </c>
      <c r="F58" s="1178">
        <f>SUM(F17:F56)</f>
        <v>197250</v>
      </c>
      <c r="G58" s="1179"/>
    </row>
    <row r="59" spans="1:7" ht="12.75">
      <c r="A59" s="7"/>
      <c r="B59" s="22"/>
      <c r="C59" s="22"/>
      <c r="D59" s="1174"/>
      <c r="E59" s="1175" t="s">
        <v>1022</v>
      </c>
      <c r="F59" s="1178"/>
      <c r="G59" s="1176">
        <f>F58-F59</f>
        <v>197250</v>
      </c>
    </row>
    <row r="60" spans="1:6" ht="12.75">
      <c r="A60" s="1350" t="s">
        <v>144</v>
      </c>
      <c r="B60" s="1351"/>
      <c r="C60" s="1351"/>
      <c r="D60" s="1351"/>
      <c r="E60" s="1426"/>
      <c r="F60" s="1426"/>
    </row>
    <row r="61" spans="1:7" ht="13.5" thickBot="1">
      <c r="A61" s="561">
        <v>1</v>
      </c>
      <c r="B61" s="562" t="s">
        <v>1023</v>
      </c>
      <c r="C61" s="562">
        <v>46000000</v>
      </c>
      <c r="D61" s="563">
        <v>7149</v>
      </c>
      <c r="E61" s="1009">
        <v>42277</v>
      </c>
      <c r="F61" s="771">
        <v>750</v>
      </c>
      <c r="G61" s="590">
        <f>SUM(F61)</f>
        <v>750</v>
      </c>
    </row>
    <row r="62" spans="1:7" ht="24.75">
      <c r="A62" s="7">
        <v>2</v>
      </c>
      <c r="B62" s="29" t="s">
        <v>1032</v>
      </c>
      <c r="C62" s="699" t="s">
        <v>1033</v>
      </c>
      <c r="D62" s="11">
        <v>2616</v>
      </c>
      <c r="E62" s="1008">
        <v>42278</v>
      </c>
      <c r="F62" s="718">
        <v>750</v>
      </c>
      <c r="G62" s="42"/>
    </row>
    <row r="63" spans="1:7" ht="24.75">
      <c r="A63" s="4">
        <v>3</v>
      </c>
      <c r="B63" s="23" t="s">
        <v>1032</v>
      </c>
      <c r="C63" s="695" t="s">
        <v>1034</v>
      </c>
      <c r="D63" s="8">
        <v>2617</v>
      </c>
      <c r="E63" s="1008">
        <v>42278</v>
      </c>
      <c r="F63" s="17">
        <v>750</v>
      </c>
      <c r="G63" s="42"/>
    </row>
    <row r="64" spans="1:7" ht="50.25" thickBot="1">
      <c r="A64" s="561">
        <v>4</v>
      </c>
      <c r="B64" s="562" t="s">
        <v>1032</v>
      </c>
      <c r="C64" s="1055" t="s">
        <v>1035</v>
      </c>
      <c r="D64" s="563">
        <v>2622</v>
      </c>
      <c r="E64" s="1133">
        <v>42278</v>
      </c>
      <c r="F64" s="771">
        <v>750</v>
      </c>
      <c r="G64" s="590">
        <f>SUM(F62:F64)</f>
        <v>2250</v>
      </c>
    </row>
    <row r="65" spans="1:7" ht="28.5" thickBot="1">
      <c r="A65" s="595">
        <v>5</v>
      </c>
      <c r="B65" s="596" t="s">
        <v>842</v>
      </c>
      <c r="C65" s="596" t="s">
        <v>1474</v>
      </c>
      <c r="D65" s="598">
        <v>558934</v>
      </c>
      <c r="E65" s="1018">
        <v>42283</v>
      </c>
      <c r="F65" s="744">
        <v>750</v>
      </c>
      <c r="G65" s="437"/>
    </row>
    <row r="66" spans="1:7" ht="25.5" thickBot="1">
      <c r="A66" s="10">
        <v>6</v>
      </c>
      <c r="B66" s="596" t="s">
        <v>398</v>
      </c>
      <c r="C66" s="1017" t="s">
        <v>1321</v>
      </c>
      <c r="D66" s="598">
        <v>92080</v>
      </c>
      <c r="E66" s="1018">
        <v>42289</v>
      </c>
      <c r="F66" s="744">
        <v>750</v>
      </c>
      <c r="G66" s="437"/>
    </row>
    <row r="67" spans="1:7" ht="13.5" thickBot="1">
      <c r="A67" s="595">
        <v>7</v>
      </c>
      <c r="B67" s="596" t="s">
        <v>174</v>
      </c>
      <c r="C67" s="596">
        <v>45958000</v>
      </c>
      <c r="D67" s="598">
        <v>11309</v>
      </c>
      <c r="E67" s="1018">
        <v>42292</v>
      </c>
      <c r="F67" s="744">
        <v>750</v>
      </c>
      <c r="G67" s="437"/>
    </row>
    <row r="68" spans="1:7" ht="23.25" thickBot="1">
      <c r="A68" s="595">
        <v>8</v>
      </c>
      <c r="B68" s="596" t="s">
        <v>799</v>
      </c>
      <c r="C68" s="1017" t="s">
        <v>395</v>
      </c>
      <c r="D68" s="598">
        <v>725692</v>
      </c>
      <c r="E68" s="1018">
        <v>42293</v>
      </c>
      <c r="F68" s="744">
        <v>750</v>
      </c>
      <c r="G68" s="437"/>
    </row>
    <row r="69" spans="1:7" ht="22.5">
      <c r="A69" s="7">
        <v>9</v>
      </c>
      <c r="B69" s="1037" t="s">
        <v>1197</v>
      </c>
      <c r="C69" s="699" t="s">
        <v>1198</v>
      </c>
      <c r="D69" s="1158">
        <v>5</v>
      </c>
      <c r="E69" s="1149">
        <v>42304</v>
      </c>
      <c r="F69" s="221">
        <v>750</v>
      </c>
      <c r="G69" s="42"/>
    </row>
    <row r="70" spans="1:8" ht="22.5">
      <c r="A70" s="4">
        <v>10</v>
      </c>
      <c r="B70" s="89" t="s">
        <v>1197</v>
      </c>
      <c r="C70" s="695" t="s">
        <v>1199</v>
      </c>
      <c r="D70" s="235">
        <v>6</v>
      </c>
      <c r="E70" s="56">
        <v>42304</v>
      </c>
      <c r="F70" s="1155">
        <v>750</v>
      </c>
      <c r="G70" s="1156"/>
      <c r="H70" s="1"/>
    </row>
    <row r="71" spans="1:12" s="31" customFormat="1" ht="33.75" thickBot="1">
      <c r="A71" s="898">
        <v>11</v>
      </c>
      <c r="B71" s="899" t="s">
        <v>1200</v>
      </c>
      <c r="C71" s="1310" t="s">
        <v>298</v>
      </c>
      <c r="D71" s="1311">
        <v>5081</v>
      </c>
      <c r="E71" s="1312">
        <v>42304</v>
      </c>
      <c r="F71" s="1313">
        <v>750</v>
      </c>
      <c r="G71" s="668">
        <f>SUM(F69:F71)</f>
        <v>2250</v>
      </c>
      <c r="H71" s="1438" t="s">
        <v>1278</v>
      </c>
      <c r="I71" s="1438"/>
      <c r="J71" s="1438"/>
      <c r="K71" s="1438"/>
      <c r="L71" s="1438"/>
    </row>
    <row r="72" spans="1:7" s="31" customFormat="1" ht="45">
      <c r="A72" s="36">
        <v>12</v>
      </c>
      <c r="B72" s="29" t="s">
        <v>424</v>
      </c>
      <c r="C72" s="1030" t="s">
        <v>425</v>
      </c>
      <c r="D72" s="41">
        <v>155019</v>
      </c>
      <c r="E72" s="1157">
        <v>42305</v>
      </c>
      <c r="F72" s="1039">
        <v>750</v>
      </c>
      <c r="G72" s="97"/>
    </row>
    <row r="73" spans="1:7" s="31" customFormat="1" ht="26.25" thickBot="1">
      <c r="A73" s="424">
        <v>13</v>
      </c>
      <c r="B73" s="1162" t="s">
        <v>428</v>
      </c>
      <c r="C73" s="1055" t="s">
        <v>429</v>
      </c>
      <c r="D73" s="1159">
        <v>2694</v>
      </c>
      <c r="E73" s="1056">
        <v>42305</v>
      </c>
      <c r="F73" s="1057">
        <v>750</v>
      </c>
      <c r="G73" s="799">
        <f>SUM(F72:F73)</f>
        <v>1500</v>
      </c>
    </row>
    <row r="74" spans="1:7" s="31" customFormat="1" ht="12.75">
      <c r="A74" s="36">
        <v>14</v>
      </c>
      <c r="B74" s="913"/>
      <c r="C74" s="913"/>
      <c r="D74" s="41"/>
      <c r="E74" s="1157"/>
      <c r="F74" s="1039"/>
      <c r="G74" s="97"/>
    </row>
    <row r="75" spans="1:7" s="32" customFormat="1" ht="12.75">
      <c r="A75" s="37">
        <v>15</v>
      </c>
      <c r="B75" s="1111"/>
      <c r="C75" s="1111"/>
      <c r="D75" s="47"/>
      <c r="E75" s="90"/>
      <c r="F75" s="91"/>
      <c r="G75" s="82"/>
    </row>
    <row r="76" spans="1:7" s="32" customFormat="1" ht="12.75">
      <c r="A76" s="51">
        <v>16</v>
      </c>
      <c r="B76" s="922"/>
      <c r="C76" s="922"/>
      <c r="D76" s="50"/>
      <c r="E76" s="923"/>
      <c r="F76" s="924"/>
      <c r="G76" s="86"/>
    </row>
    <row r="77" spans="1:7" s="549" customFormat="1" ht="8.25">
      <c r="A77" s="689">
        <v>17</v>
      </c>
      <c r="B77" s="695"/>
      <c r="C77" s="695"/>
      <c r="D77" s="696"/>
      <c r="E77" s="828"/>
      <c r="F77" s="715"/>
      <c r="G77" s="547"/>
    </row>
    <row r="78" spans="1:7" s="549" customFormat="1" ht="8.25">
      <c r="A78" s="689">
        <v>18</v>
      </c>
      <c r="B78" s="695"/>
      <c r="C78" s="695"/>
      <c r="D78" s="696"/>
      <c r="E78" s="828"/>
      <c r="F78" s="715"/>
      <c r="G78" s="547"/>
    </row>
    <row r="79" spans="1:7" s="549" customFormat="1" ht="8.25">
      <c r="A79" s="689">
        <v>19</v>
      </c>
      <c r="B79" s="695"/>
      <c r="C79" s="695"/>
      <c r="D79" s="696"/>
      <c r="E79" s="828"/>
      <c r="F79" s="715"/>
      <c r="G79" s="547"/>
    </row>
    <row r="80" spans="1:7" s="549" customFormat="1" ht="8.25">
      <c r="A80" s="689">
        <v>20</v>
      </c>
      <c r="B80" s="695"/>
      <c r="C80" s="695"/>
      <c r="D80" s="696"/>
      <c r="E80" s="828"/>
      <c r="F80" s="715"/>
      <c r="G80" s="547"/>
    </row>
    <row r="81" spans="1:7" s="549" customFormat="1" ht="8.25">
      <c r="A81" s="689">
        <v>21</v>
      </c>
      <c r="B81" s="695"/>
      <c r="C81" s="695"/>
      <c r="D81" s="696"/>
      <c r="E81" s="828"/>
      <c r="F81" s="715"/>
      <c r="G81" s="547"/>
    </row>
    <row r="82" spans="1:7" ht="13.5" thickBot="1">
      <c r="A82" s="7"/>
      <c r="B82" s="29"/>
      <c r="C82" s="29"/>
      <c r="D82" s="11"/>
      <c r="E82" s="58"/>
      <c r="F82" s="87"/>
      <c r="G82" s="42"/>
    </row>
    <row r="83" spans="1:7" ht="13.5" thickBot="1">
      <c r="A83" s="4"/>
      <c r="B83" s="23"/>
      <c r="C83" s="23"/>
      <c r="D83" s="8"/>
      <c r="E83" s="1168" t="s">
        <v>1021</v>
      </c>
      <c r="F83" s="1169">
        <f>SUM(F61:F81)</f>
        <v>9750</v>
      </c>
      <c r="G83" s="1170"/>
    </row>
    <row r="84" spans="1:7" ht="13.5" thickBot="1">
      <c r="A84" s="4"/>
      <c r="B84" s="23"/>
      <c r="C84" s="23"/>
      <c r="D84" s="8"/>
      <c r="E84" s="1167" t="s">
        <v>1022</v>
      </c>
      <c r="F84" s="1171"/>
      <c r="G84" s="1166">
        <f>F83-F84</f>
        <v>9750</v>
      </c>
    </row>
    <row r="85" spans="1:6" ht="12.75">
      <c r="A85" s="1350" t="s">
        <v>145</v>
      </c>
      <c r="B85" s="1351"/>
      <c r="C85" s="1351"/>
      <c r="D85" s="1351"/>
      <c r="E85" s="1351"/>
      <c r="F85" s="1351"/>
    </row>
    <row r="86" spans="1:7" ht="34.5" thickBot="1">
      <c r="A86" s="424">
        <v>1</v>
      </c>
      <c r="B86" s="562" t="s">
        <v>1555</v>
      </c>
      <c r="C86" s="583" t="s">
        <v>1556</v>
      </c>
      <c r="D86" s="1146">
        <v>170758</v>
      </c>
      <c r="E86" s="1147">
        <v>42290</v>
      </c>
      <c r="F86" s="1148">
        <v>750</v>
      </c>
      <c r="G86" s="886"/>
    </row>
    <row r="87" spans="1:6" ht="12.75">
      <c r="A87" s="36">
        <v>2</v>
      </c>
      <c r="B87" s="29"/>
      <c r="C87" s="29"/>
      <c r="D87" s="11"/>
      <c r="E87" s="1008"/>
      <c r="F87" s="718"/>
    </row>
    <row r="88" spans="1:7" ht="12.75">
      <c r="A88" s="37">
        <v>3</v>
      </c>
      <c r="B88" s="46"/>
      <c r="C88" s="46"/>
      <c r="D88" s="47"/>
      <c r="E88" s="48"/>
      <c r="F88" s="43"/>
      <c r="G88" s="28"/>
    </row>
    <row r="89" spans="1:7" ht="12.75">
      <c r="A89" s="37">
        <v>4</v>
      </c>
      <c r="B89" s="46"/>
      <c r="C89" s="46"/>
      <c r="D89" s="47"/>
      <c r="E89" s="48"/>
      <c r="F89" s="43"/>
      <c r="G89" s="28"/>
    </row>
    <row r="90" spans="1:7" ht="12.75">
      <c r="A90" s="37">
        <v>5</v>
      </c>
      <c r="B90" s="46"/>
      <c r="C90" s="46"/>
      <c r="D90" s="47"/>
      <c r="E90" s="48"/>
      <c r="F90" s="43"/>
      <c r="G90" s="28"/>
    </row>
    <row r="91" spans="1:8" ht="12.75">
      <c r="A91" s="37">
        <v>6</v>
      </c>
      <c r="B91" s="23"/>
      <c r="C91" s="23"/>
      <c r="D91" s="39"/>
      <c r="E91" s="40"/>
      <c r="F91" s="33"/>
      <c r="G91" s="97"/>
      <c r="H91" s="31"/>
    </row>
    <row r="92" spans="1:8" ht="12.75">
      <c r="A92" s="37"/>
      <c r="B92" s="23"/>
      <c r="C92" s="23"/>
      <c r="D92" s="39"/>
      <c r="E92" s="40"/>
      <c r="F92" s="33"/>
      <c r="G92" s="97"/>
      <c r="H92" s="31"/>
    </row>
    <row r="93" spans="1:8" ht="13.5" thickBot="1">
      <c r="A93" s="36"/>
      <c r="B93" s="22"/>
      <c r="C93" s="22"/>
      <c r="D93" s="41"/>
      <c r="E93" s="1172" t="s">
        <v>1021</v>
      </c>
      <c r="F93" s="1171">
        <f>SUM(F86:F91)</f>
        <v>750</v>
      </c>
      <c r="G93" s="1170"/>
      <c r="H93" s="31"/>
    </row>
    <row r="94" spans="1:8" ht="13.5" thickBot="1">
      <c r="A94" s="37"/>
      <c r="B94" s="20"/>
      <c r="C94" s="20"/>
      <c r="D94" s="39"/>
      <c r="E94" s="1167" t="s">
        <v>1022</v>
      </c>
      <c r="F94" s="1171"/>
      <c r="G94" s="1173">
        <f>F93-F94</f>
        <v>750</v>
      </c>
      <c r="H94" s="31"/>
    </row>
    <row r="95" spans="1:6" ht="12.75">
      <c r="A95" s="1350" t="s">
        <v>146</v>
      </c>
      <c r="B95" s="1351"/>
      <c r="C95" s="1351"/>
      <c r="D95" s="1351"/>
      <c r="E95" s="1351"/>
      <c r="F95" s="1351"/>
    </row>
    <row r="96" spans="1:10" ht="22.5">
      <c r="A96" s="92">
        <v>1</v>
      </c>
      <c r="B96" s="65" t="s">
        <v>117</v>
      </c>
      <c r="C96" s="65"/>
      <c r="D96" s="95">
        <v>951</v>
      </c>
      <c r="E96" s="96">
        <v>42275</v>
      </c>
      <c r="F96" s="38">
        <v>750</v>
      </c>
      <c r="G96" s="42"/>
      <c r="H96" s="1386" t="s">
        <v>1026</v>
      </c>
      <c r="I96" s="1386"/>
      <c r="J96" s="1386"/>
    </row>
    <row r="97" spans="1:10" ht="22.5">
      <c r="A97" s="92">
        <v>2</v>
      </c>
      <c r="B97" s="65" t="s">
        <v>117</v>
      </c>
      <c r="C97" s="65"/>
      <c r="D97" s="95">
        <v>950</v>
      </c>
      <c r="E97" s="96">
        <v>42275</v>
      </c>
      <c r="F97" s="38">
        <v>750</v>
      </c>
      <c r="G97" s="42"/>
      <c r="H97" s="1386" t="s">
        <v>1027</v>
      </c>
      <c r="I97" s="1386"/>
      <c r="J97" s="1386"/>
    </row>
    <row r="98" spans="1:10" ht="22.5">
      <c r="A98" s="92">
        <v>3</v>
      </c>
      <c r="B98" s="65" t="s">
        <v>117</v>
      </c>
      <c r="C98" s="65"/>
      <c r="D98" s="95">
        <v>952</v>
      </c>
      <c r="E98" s="96">
        <v>42275</v>
      </c>
      <c r="F98" s="38">
        <v>750</v>
      </c>
      <c r="G98" s="42"/>
      <c r="H98" s="1386" t="s">
        <v>1028</v>
      </c>
      <c r="I98" s="1386"/>
      <c r="J98" s="1386"/>
    </row>
    <row r="99" spans="1:10" ht="22.5">
      <c r="A99" s="92">
        <v>4</v>
      </c>
      <c r="B99" s="65" t="s">
        <v>117</v>
      </c>
      <c r="C99" s="65"/>
      <c r="D99" s="95">
        <v>949</v>
      </c>
      <c r="E99" s="96">
        <v>42275</v>
      </c>
      <c r="F99" s="38">
        <v>750</v>
      </c>
      <c r="G99" s="42"/>
      <c r="H99" s="1386" t="s">
        <v>1029</v>
      </c>
      <c r="I99" s="1386"/>
      <c r="J99" s="1386"/>
    </row>
    <row r="100" spans="1:10" ht="23.25" thickBot="1">
      <c r="A100" s="115">
        <v>5</v>
      </c>
      <c r="B100" s="425" t="s">
        <v>117</v>
      </c>
      <c r="C100" s="425"/>
      <c r="D100" s="567">
        <v>948</v>
      </c>
      <c r="E100" s="854">
        <v>42275</v>
      </c>
      <c r="F100" s="776">
        <v>750</v>
      </c>
      <c r="G100" s="1129">
        <f>SUM(F96:F100)</f>
        <v>3750</v>
      </c>
      <c r="H100" s="1386" t="s">
        <v>1030</v>
      </c>
      <c r="I100" s="1386"/>
      <c r="J100" s="1386"/>
    </row>
    <row r="101" spans="1:10" ht="13.5" thickBot="1">
      <c r="A101" s="591">
        <v>6</v>
      </c>
      <c r="B101" s="435" t="s">
        <v>1187</v>
      </c>
      <c r="C101" s="435"/>
      <c r="D101" s="592">
        <v>6169</v>
      </c>
      <c r="E101" s="869">
        <v>42278</v>
      </c>
      <c r="F101" s="1135">
        <v>7500</v>
      </c>
      <c r="G101" s="1136">
        <f>SUM(F101)</f>
        <v>7500</v>
      </c>
      <c r="H101" s="1386" t="s">
        <v>1188</v>
      </c>
      <c r="I101" s="1386"/>
      <c r="J101" s="1386"/>
    </row>
    <row r="102" spans="1:10" ht="13.5" thickBot="1">
      <c r="A102" s="591">
        <v>7</v>
      </c>
      <c r="B102" s="435" t="s">
        <v>1187</v>
      </c>
      <c r="C102" s="435"/>
      <c r="D102" s="592">
        <v>6169</v>
      </c>
      <c r="E102" s="869">
        <v>42278</v>
      </c>
      <c r="F102" s="1137">
        <v>-7500</v>
      </c>
      <c r="G102" s="595"/>
      <c r="H102" s="1427" t="s">
        <v>1478</v>
      </c>
      <c r="I102" s="1428"/>
      <c r="J102" s="1429"/>
    </row>
    <row r="103" spans="1:7" ht="25.5" thickBot="1">
      <c r="A103" s="591">
        <v>8</v>
      </c>
      <c r="B103" s="435" t="s">
        <v>781</v>
      </c>
      <c r="C103" s="450" t="s">
        <v>782</v>
      </c>
      <c r="D103" s="592">
        <v>86</v>
      </c>
      <c r="E103" s="869">
        <v>42285</v>
      </c>
      <c r="F103" s="745">
        <v>750</v>
      </c>
      <c r="G103" s="437"/>
    </row>
    <row r="104" spans="1:7" ht="23.25" thickBot="1">
      <c r="A104" s="591">
        <v>9</v>
      </c>
      <c r="B104" s="435" t="s">
        <v>1858</v>
      </c>
      <c r="C104" s="435" t="s">
        <v>540</v>
      </c>
      <c r="D104" s="592">
        <v>3877</v>
      </c>
      <c r="E104" s="869">
        <v>42286</v>
      </c>
      <c r="F104" s="745">
        <v>750</v>
      </c>
      <c r="G104" s="437"/>
    </row>
    <row r="105" spans="1:7" ht="25.5" thickBot="1">
      <c r="A105" s="591">
        <v>10</v>
      </c>
      <c r="B105" s="435" t="s">
        <v>399</v>
      </c>
      <c r="C105" s="450" t="s">
        <v>400</v>
      </c>
      <c r="D105" s="592">
        <v>846</v>
      </c>
      <c r="E105" s="869">
        <v>42289</v>
      </c>
      <c r="F105" s="745">
        <v>750</v>
      </c>
      <c r="G105" s="437"/>
    </row>
    <row r="106" spans="1:7" ht="22.5">
      <c r="A106" s="336">
        <v>11</v>
      </c>
      <c r="B106" s="325" t="s">
        <v>117</v>
      </c>
      <c r="C106" s="675" t="s">
        <v>771</v>
      </c>
      <c r="D106" s="337">
        <v>274</v>
      </c>
      <c r="E106" s="853">
        <v>42298</v>
      </c>
      <c r="F106" s="720">
        <v>750</v>
      </c>
      <c r="G106" s="42"/>
    </row>
    <row r="107" spans="1:7" ht="33.75">
      <c r="A107" s="92">
        <v>12</v>
      </c>
      <c r="B107" s="325" t="s">
        <v>772</v>
      </c>
      <c r="C107" s="675" t="s">
        <v>773</v>
      </c>
      <c r="D107" s="95">
        <v>256</v>
      </c>
      <c r="E107" s="96">
        <v>42298</v>
      </c>
      <c r="F107" s="38">
        <v>750</v>
      </c>
      <c r="G107" s="42"/>
    </row>
    <row r="108" spans="1:7" ht="22.5">
      <c r="A108" s="92">
        <v>13</v>
      </c>
      <c r="B108" s="65" t="s">
        <v>117</v>
      </c>
      <c r="C108" s="65">
        <v>46000000</v>
      </c>
      <c r="D108" s="95">
        <v>250</v>
      </c>
      <c r="E108" s="96">
        <v>42298</v>
      </c>
      <c r="F108" s="38">
        <v>750</v>
      </c>
      <c r="G108" s="42"/>
    </row>
    <row r="109" spans="1:7" ht="22.5">
      <c r="A109" s="92">
        <v>14</v>
      </c>
      <c r="B109" s="65" t="s">
        <v>117</v>
      </c>
      <c r="C109" s="65">
        <v>46000000</v>
      </c>
      <c r="D109" s="95">
        <v>251</v>
      </c>
      <c r="E109" s="96">
        <v>42298</v>
      </c>
      <c r="F109" s="38">
        <v>750</v>
      </c>
      <c r="G109" s="42"/>
    </row>
    <row r="110" spans="1:7" s="31" customFormat="1" ht="22.5">
      <c r="A110" s="92">
        <v>15</v>
      </c>
      <c r="B110" s="65" t="s">
        <v>117</v>
      </c>
      <c r="C110" s="545" t="s">
        <v>774</v>
      </c>
      <c r="D110" s="95">
        <v>272</v>
      </c>
      <c r="E110" s="96">
        <v>42298</v>
      </c>
      <c r="F110" s="38">
        <v>750</v>
      </c>
      <c r="G110" s="97"/>
    </row>
    <row r="111" spans="1:7" s="31" customFormat="1" ht="33">
      <c r="A111" s="92">
        <v>16</v>
      </c>
      <c r="B111" s="665" t="s">
        <v>776</v>
      </c>
      <c r="C111" s="545" t="s">
        <v>777</v>
      </c>
      <c r="D111" s="95">
        <v>499</v>
      </c>
      <c r="E111" s="96">
        <v>42298</v>
      </c>
      <c r="F111" s="38">
        <v>750</v>
      </c>
      <c r="G111" s="97"/>
    </row>
    <row r="112" spans="1:7" s="31" customFormat="1" ht="22.5">
      <c r="A112" s="92">
        <v>17</v>
      </c>
      <c r="B112" s="65" t="s">
        <v>117</v>
      </c>
      <c r="C112" s="545" t="s">
        <v>780</v>
      </c>
      <c r="D112" s="95">
        <v>273</v>
      </c>
      <c r="E112" s="96">
        <v>42298</v>
      </c>
      <c r="F112" s="38">
        <v>750</v>
      </c>
      <c r="G112" s="97"/>
    </row>
    <row r="113" spans="1:7" s="31" customFormat="1" ht="33.75" thickBot="1">
      <c r="A113" s="566">
        <v>18</v>
      </c>
      <c r="B113" s="667" t="s">
        <v>778</v>
      </c>
      <c r="C113" s="662" t="s">
        <v>779</v>
      </c>
      <c r="D113" s="567">
        <v>490</v>
      </c>
      <c r="E113" s="854">
        <v>42298</v>
      </c>
      <c r="F113" s="776">
        <v>750</v>
      </c>
      <c r="G113" s="668">
        <f>SUM(F106:F113)</f>
        <v>6000</v>
      </c>
    </row>
    <row r="114" spans="1:7" s="31" customFormat="1" ht="18" thickBot="1">
      <c r="A114" s="591">
        <v>19</v>
      </c>
      <c r="B114" s="449" t="s">
        <v>102</v>
      </c>
      <c r="C114" s="1150" t="s">
        <v>103</v>
      </c>
      <c r="D114" s="1153">
        <v>1488</v>
      </c>
      <c r="E114" s="1151">
        <v>42303</v>
      </c>
      <c r="F114" s="1154">
        <v>750</v>
      </c>
      <c r="G114" s="1152"/>
    </row>
    <row r="115" spans="1:7" s="31" customFormat="1" ht="24.75">
      <c r="A115" s="336">
        <v>20</v>
      </c>
      <c r="B115" s="325" t="s">
        <v>426</v>
      </c>
      <c r="C115" s="675" t="s">
        <v>427</v>
      </c>
      <c r="D115" s="337">
        <v>8253</v>
      </c>
      <c r="E115" s="338">
        <v>42305</v>
      </c>
      <c r="F115" s="339">
        <v>750</v>
      </c>
      <c r="G115" s="97"/>
    </row>
    <row r="116" spans="1:7" s="31" customFormat="1" ht="33.75" thickBot="1">
      <c r="A116" s="566">
        <v>21</v>
      </c>
      <c r="B116" s="425" t="s">
        <v>117</v>
      </c>
      <c r="C116" s="662" t="s">
        <v>430</v>
      </c>
      <c r="D116" s="567">
        <v>881</v>
      </c>
      <c r="E116" s="1160">
        <v>42305</v>
      </c>
      <c r="F116" s="1161">
        <v>7500</v>
      </c>
      <c r="G116" s="881">
        <f>SUM(F115:F116)</f>
        <v>8250</v>
      </c>
    </row>
    <row r="117" spans="1:7" s="31" customFormat="1" ht="12.75">
      <c r="A117" s="336"/>
      <c r="B117" s="664"/>
      <c r="C117" s="675"/>
      <c r="D117" s="337"/>
      <c r="E117" s="338"/>
      <c r="F117" s="339"/>
      <c r="G117" s="97"/>
    </row>
    <row r="118" spans="1:7" s="31" customFormat="1" ht="13.5" thickBot="1">
      <c r="A118" s="92"/>
      <c r="B118" s="665"/>
      <c r="C118" s="545"/>
      <c r="D118" s="95"/>
      <c r="E118" s="98"/>
      <c r="F118" s="99"/>
      <c r="G118" s="97"/>
    </row>
    <row r="119" spans="1:7" ht="13.5" thickBot="1">
      <c r="A119" s="4"/>
      <c r="B119" s="25"/>
      <c r="C119" s="25"/>
      <c r="D119" s="8"/>
      <c r="E119" s="1168" t="s">
        <v>1021</v>
      </c>
      <c r="F119" s="1169">
        <f>SUM(F96:F118)</f>
        <v>21000</v>
      </c>
      <c r="G119" s="1170"/>
    </row>
    <row r="120" spans="1:7" ht="13.5" thickBot="1">
      <c r="A120" s="10"/>
      <c r="B120" s="9"/>
      <c r="C120" s="30"/>
      <c r="D120" s="6"/>
      <c r="E120" s="1167" t="s">
        <v>1022</v>
      </c>
      <c r="F120" s="1171"/>
      <c r="G120" s="1166">
        <f>F119-F120</f>
        <v>21000</v>
      </c>
    </row>
    <row r="121" spans="1:6" ht="12.75">
      <c r="A121" s="1"/>
      <c r="B121" s="9"/>
      <c r="C121" s="9"/>
      <c r="D121" s="6"/>
      <c r="E121" s="3"/>
      <c r="F121" s="16"/>
    </row>
    <row r="122" spans="1:6" ht="12.75">
      <c r="A122" s="1336" t="s">
        <v>1076</v>
      </c>
      <c r="B122" s="1336"/>
      <c r="C122" s="1336"/>
      <c r="D122" s="26"/>
      <c r="E122" s="26"/>
      <c r="F122" s="16" t="s">
        <v>1080</v>
      </c>
    </row>
    <row r="123" spans="1:6" ht="12.75">
      <c r="A123" s="1"/>
      <c r="B123" s="9"/>
      <c r="C123" s="9"/>
      <c r="D123" s="6"/>
      <c r="E123" s="1"/>
      <c r="F123" s="16"/>
    </row>
    <row r="124" spans="1:6" ht="12.75">
      <c r="A124" s="1355" t="s">
        <v>1079</v>
      </c>
      <c r="B124" s="1355"/>
      <c r="C124" s="1355"/>
      <c r="D124" s="14"/>
      <c r="E124" s="1"/>
      <c r="F124" s="16" t="s">
        <v>1080</v>
      </c>
    </row>
    <row r="125" spans="1:6" ht="12.75">
      <c r="A125" s="1"/>
      <c r="B125" s="9"/>
      <c r="C125" s="9"/>
      <c r="D125" s="6"/>
      <c r="E125" s="1"/>
      <c r="F125" s="16"/>
    </row>
    <row r="126" spans="1:6" ht="12.75">
      <c r="A126" s="1"/>
      <c r="B126" s="1356" t="s">
        <v>1073</v>
      </c>
      <c r="C126" s="1356"/>
      <c r="D126" s="1356"/>
      <c r="E126" s="1356"/>
      <c r="F126" s="1356"/>
    </row>
  </sheetData>
  <sheetProtection/>
  <mergeCells count="26">
    <mergeCell ref="H17:J17"/>
    <mergeCell ref="H96:J96"/>
    <mergeCell ref="H97:J97"/>
    <mergeCell ref="H98:J98"/>
    <mergeCell ref="H24:J24"/>
    <mergeCell ref="H32:J32"/>
    <mergeCell ref="H38:J38"/>
    <mergeCell ref="H37:J37"/>
    <mergeCell ref="H71:L71"/>
    <mergeCell ref="K24:O24"/>
    <mergeCell ref="A122:C122"/>
    <mergeCell ref="A124:C124"/>
    <mergeCell ref="B126:F126"/>
    <mergeCell ref="H99:J99"/>
    <mergeCell ref="H100:J100"/>
    <mergeCell ref="H102:J102"/>
    <mergeCell ref="H101:J101"/>
    <mergeCell ref="A95:F95"/>
    <mergeCell ref="E10:F14"/>
    <mergeCell ref="A16:F16"/>
    <mergeCell ref="A60:F60"/>
    <mergeCell ref="A85:F85"/>
    <mergeCell ref="A9:A15"/>
    <mergeCell ref="B9:B15"/>
    <mergeCell ref="C9:C15"/>
    <mergeCell ref="D9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47">
      <selection activeCell="I34" sqref="I34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34" customWidth="1"/>
    <col min="5" max="5" width="13.625" style="0" customWidth="1"/>
    <col min="6" max="6" width="12.25390625" style="0" customWidth="1"/>
    <col min="7" max="7" width="14.125" style="605" customWidth="1"/>
  </cols>
  <sheetData>
    <row r="1" spans="1:6" ht="12.75">
      <c r="A1" s="1"/>
      <c r="B1" s="12"/>
      <c r="C1" s="12"/>
      <c r="D1" s="5"/>
      <c r="F1" t="s">
        <v>140</v>
      </c>
    </row>
    <row r="2" spans="1:6" ht="12.75">
      <c r="A2" s="1"/>
      <c r="B2" s="12"/>
      <c r="C2" s="12"/>
      <c r="D2" s="5"/>
      <c r="F2" t="s">
        <v>1074</v>
      </c>
    </row>
    <row r="3" spans="1:6" ht="12.75">
      <c r="A3" s="1"/>
      <c r="B3" s="12"/>
      <c r="C3" s="12"/>
      <c r="D3" s="5"/>
      <c r="F3" t="s">
        <v>157</v>
      </c>
    </row>
    <row r="4" spans="1:6" ht="12.75">
      <c r="A4" s="1"/>
      <c r="B4" s="12"/>
      <c r="C4" s="12"/>
      <c r="D4" s="5"/>
      <c r="F4" s="15"/>
    </row>
    <row r="5" spans="1:6" ht="12.75">
      <c r="A5" s="1"/>
      <c r="B5" s="26" t="s">
        <v>141</v>
      </c>
      <c r="C5" s="27"/>
      <c r="D5" s="13"/>
      <c r="E5" s="13"/>
      <c r="F5" s="13"/>
    </row>
    <row r="6" spans="1:6" ht="12.75">
      <c r="A6" s="1"/>
      <c r="B6" s="26" t="s">
        <v>130</v>
      </c>
      <c r="C6" s="27"/>
      <c r="D6" s="13"/>
      <c r="E6" s="13"/>
      <c r="F6" s="13"/>
    </row>
    <row r="7" spans="1:6" ht="12.75">
      <c r="A7" s="1"/>
      <c r="B7" s="12"/>
      <c r="C7" s="12"/>
      <c r="D7" s="5"/>
      <c r="E7" s="2"/>
      <c r="F7" s="15"/>
    </row>
    <row r="8" spans="1:6" ht="12.75">
      <c r="A8" s="1"/>
      <c r="B8" s="12"/>
      <c r="C8" s="12"/>
      <c r="D8" s="5"/>
      <c r="E8" s="2"/>
      <c r="F8" s="15"/>
    </row>
    <row r="9" spans="1:6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19" t="s">
        <v>142</v>
      </c>
      <c r="F9" s="21"/>
    </row>
    <row r="10" spans="1:6" ht="12.75">
      <c r="A10" s="1353"/>
      <c r="B10" s="1340"/>
      <c r="C10" s="1337"/>
      <c r="D10" s="1338"/>
      <c r="E10" s="1380" t="s">
        <v>156</v>
      </c>
      <c r="F10" s="1381"/>
    </row>
    <row r="11" spans="1:6" ht="12.75">
      <c r="A11" s="1353"/>
      <c r="B11" s="1340"/>
      <c r="C11" s="1337"/>
      <c r="D11" s="1338"/>
      <c r="E11" s="1382"/>
      <c r="F11" s="1383"/>
    </row>
    <row r="12" spans="1:6" ht="12.75">
      <c r="A12" s="1353"/>
      <c r="B12" s="1340"/>
      <c r="C12" s="1337"/>
      <c r="D12" s="1338"/>
      <c r="E12" s="1382"/>
      <c r="F12" s="1383"/>
    </row>
    <row r="13" spans="1:6" ht="12.75">
      <c r="A13" s="1353"/>
      <c r="B13" s="1340"/>
      <c r="C13" s="1337"/>
      <c r="D13" s="1338"/>
      <c r="E13" s="1382"/>
      <c r="F13" s="1383"/>
    </row>
    <row r="14" spans="1:6" ht="31.5" customHeight="1">
      <c r="A14" s="1353"/>
      <c r="B14" s="1340"/>
      <c r="C14" s="1337"/>
      <c r="D14" s="1338"/>
      <c r="E14" s="1384"/>
      <c r="F14" s="1385"/>
    </row>
    <row r="15" spans="1:6" ht="12.75">
      <c r="A15" s="1354"/>
      <c r="B15" s="1341"/>
      <c r="C15" s="1337"/>
      <c r="D15" s="1338"/>
      <c r="E15" s="18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10" ht="24.75">
      <c r="A17" s="508">
        <v>1</v>
      </c>
      <c r="B17" s="1217" t="s">
        <v>347</v>
      </c>
      <c r="C17" s="1019" t="s">
        <v>1574</v>
      </c>
      <c r="D17" s="1096">
        <v>240</v>
      </c>
      <c r="E17" s="1218">
        <v>42307</v>
      </c>
      <c r="F17" s="101">
        <v>7500</v>
      </c>
      <c r="G17" s="1222"/>
      <c r="H17" s="1359" t="s">
        <v>1835</v>
      </c>
      <c r="I17" s="1359"/>
      <c r="J17" s="1359"/>
    </row>
    <row r="18" spans="1:8" ht="57.75">
      <c r="A18" s="37">
        <v>2</v>
      </c>
      <c r="B18" s="687" t="s">
        <v>663</v>
      </c>
      <c r="C18" s="545" t="s">
        <v>664</v>
      </c>
      <c r="D18" s="66">
        <v>1307</v>
      </c>
      <c r="E18" s="68">
        <v>42307</v>
      </c>
      <c r="F18" s="45">
        <v>7500</v>
      </c>
      <c r="G18" s="1223"/>
      <c r="H18" s="1"/>
    </row>
    <row r="19" spans="1:8" ht="30" thickBot="1">
      <c r="A19" s="424">
        <v>3</v>
      </c>
      <c r="B19" s="505" t="s">
        <v>665</v>
      </c>
      <c r="C19" s="425" t="s">
        <v>192</v>
      </c>
      <c r="D19" s="556">
        <v>2248</v>
      </c>
      <c r="E19" s="875">
        <v>42307</v>
      </c>
      <c r="F19" s="717">
        <v>7500</v>
      </c>
      <c r="G19" s="1224">
        <f>SUM(F17:F19)</f>
        <v>22500</v>
      </c>
      <c r="H19" s="102"/>
    </row>
    <row r="20" spans="1:8" ht="13.5" thickBot="1">
      <c r="A20" s="496">
        <v>4</v>
      </c>
      <c r="B20" s="1105" t="s">
        <v>931</v>
      </c>
      <c r="C20" s="1189">
        <v>46622000</v>
      </c>
      <c r="D20" s="571">
        <v>2441</v>
      </c>
      <c r="E20" s="1099">
        <v>42311</v>
      </c>
      <c r="F20" s="1180">
        <v>7500</v>
      </c>
      <c r="G20" s="1225"/>
      <c r="H20" s="1"/>
    </row>
    <row r="21" spans="1:8" ht="12.75">
      <c r="A21" s="36">
        <v>5</v>
      </c>
      <c r="B21" s="1210" t="s">
        <v>1768</v>
      </c>
      <c r="C21" s="1181" t="s">
        <v>191</v>
      </c>
      <c r="D21" s="1182">
        <v>2365</v>
      </c>
      <c r="E21" s="1183">
        <v>42313</v>
      </c>
      <c r="F21" s="1184">
        <v>7500</v>
      </c>
      <c r="G21" s="1226"/>
      <c r="H21" s="1"/>
    </row>
    <row r="22" spans="1:8" ht="19.5">
      <c r="A22" s="37">
        <v>6</v>
      </c>
      <c r="B22" s="1209" t="s">
        <v>193</v>
      </c>
      <c r="C22" s="1191" t="s">
        <v>194</v>
      </c>
      <c r="D22" s="1194" t="s">
        <v>195</v>
      </c>
      <c r="E22" s="1187">
        <v>42313</v>
      </c>
      <c r="F22" s="1188">
        <v>7500</v>
      </c>
      <c r="G22" s="1226"/>
      <c r="H22" s="1"/>
    </row>
    <row r="23" spans="1:10" ht="33">
      <c r="A23" s="37">
        <v>7</v>
      </c>
      <c r="B23" s="1209" t="s">
        <v>196</v>
      </c>
      <c r="C23" s="1190" t="s">
        <v>197</v>
      </c>
      <c r="D23" s="1195">
        <v>210</v>
      </c>
      <c r="E23" s="1187">
        <v>42313</v>
      </c>
      <c r="F23" s="1188">
        <v>7500</v>
      </c>
      <c r="G23" s="1227"/>
      <c r="H23" s="1192"/>
      <c r="I23" s="1193"/>
      <c r="J23" s="1193"/>
    </row>
    <row r="24" spans="1:10" ht="45.75" thickBot="1">
      <c r="A24" s="424">
        <v>8</v>
      </c>
      <c r="B24" s="1198" t="s">
        <v>198</v>
      </c>
      <c r="C24" s="1199" t="s">
        <v>1202</v>
      </c>
      <c r="D24" s="1200">
        <v>244</v>
      </c>
      <c r="E24" s="1201">
        <v>42313</v>
      </c>
      <c r="F24" s="1202">
        <v>7500</v>
      </c>
      <c r="G24" s="1228">
        <f>SUM(F21:F24)</f>
        <v>30000</v>
      </c>
      <c r="H24" s="1192"/>
      <c r="I24" s="1193"/>
      <c r="J24" s="1193"/>
    </row>
    <row r="25" spans="1:10" ht="12.75">
      <c r="A25" s="36">
        <v>9</v>
      </c>
      <c r="B25" s="1181" t="s">
        <v>1270</v>
      </c>
      <c r="C25" s="1181">
        <v>45000000</v>
      </c>
      <c r="D25" s="1182">
        <v>966</v>
      </c>
      <c r="E25" s="1183">
        <v>42314</v>
      </c>
      <c r="F25" s="1184">
        <v>7500</v>
      </c>
      <c r="G25" s="1227"/>
      <c r="H25" s="1192"/>
      <c r="I25" s="1193"/>
      <c r="J25" s="1193"/>
    </row>
    <row r="26" spans="1:12" ht="33">
      <c r="A26" s="37">
        <v>10</v>
      </c>
      <c r="B26" s="1185" t="s">
        <v>1271</v>
      </c>
      <c r="C26" s="1190" t="s">
        <v>1272</v>
      </c>
      <c r="D26" s="1186">
        <v>880779</v>
      </c>
      <c r="E26" s="1187">
        <v>42314</v>
      </c>
      <c r="F26" s="67">
        <v>-600</v>
      </c>
      <c r="G26" s="1229"/>
      <c r="H26" s="1203" t="s">
        <v>1874</v>
      </c>
      <c r="I26" s="1204" t="s">
        <v>1273</v>
      </c>
      <c r="J26" s="1439" t="s">
        <v>1274</v>
      </c>
      <c r="K26" s="1439"/>
      <c r="L26" s="1439"/>
    </row>
    <row r="27" spans="1:12" ht="33.75">
      <c r="A27" s="37">
        <v>11</v>
      </c>
      <c r="B27" s="65" t="s">
        <v>1277</v>
      </c>
      <c r="C27" s="577" t="s">
        <v>378</v>
      </c>
      <c r="D27" s="1205" t="s">
        <v>379</v>
      </c>
      <c r="E27" s="80">
        <v>42314</v>
      </c>
      <c r="F27" s="67">
        <v>750</v>
      </c>
      <c r="G27" s="1230"/>
      <c r="H27" s="1440" t="s">
        <v>380</v>
      </c>
      <c r="I27" s="1440"/>
      <c r="J27" s="1440"/>
      <c r="K27" s="1440"/>
      <c r="L27" s="1440"/>
    </row>
    <row r="28" spans="1:8" ht="23.25" thickBot="1">
      <c r="A28" s="424">
        <v>12</v>
      </c>
      <c r="B28" s="425" t="s">
        <v>381</v>
      </c>
      <c r="C28" s="505" t="s">
        <v>382</v>
      </c>
      <c r="D28" s="589">
        <v>824</v>
      </c>
      <c r="E28" s="1015">
        <v>42314</v>
      </c>
      <c r="F28" s="421">
        <v>7500</v>
      </c>
      <c r="G28" s="1231">
        <f>SUM(F25:F28)</f>
        <v>15150</v>
      </c>
      <c r="H28" s="1"/>
    </row>
    <row r="29" spans="1:8" ht="22.5">
      <c r="A29" s="36">
        <v>13</v>
      </c>
      <c r="B29" s="733" t="s">
        <v>1456</v>
      </c>
      <c r="C29" s="325" t="s">
        <v>1457</v>
      </c>
      <c r="D29" s="588">
        <v>106</v>
      </c>
      <c r="E29" s="1014">
        <v>42318</v>
      </c>
      <c r="F29" s="420">
        <v>7500</v>
      </c>
      <c r="G29" s="1223"/>
      <c r="H29" s="1"/>
    </row>
    <row r="30" spans="1:13" ht="23.25" thickBot="1">
      <c r="A30" s="424">
        <v>14</v>
      </c>
      <c r="B30" s="899" t="s">
        <v>1458</v>
      </c>
      <c r="C30" s="1314" t="s">
        <v>1459</v>
      </c>
      <c r="D30" s="901">
        <v>50</v>
      </c>
      <c r="E30" s="1315">
        <v>42305</v>
      </c>
      <c r="F30" s="1316">
        <v>7500</v>
      </c>
      <c r="G30" s="625">
        <f>SUM(F29:F30)</f>
        <v>15000</v>
      </c>
      <c r="H30" s="1453" t="s">
        <v>1460</v>
      </c>
      <c r="I30" s="1454"/>
      <c r="J30" s="1441" t="s">
        <v>297</v>
      </c>
      <c r="K30" s="1442"/>
      <c r="L30" s="1442"/>
      <c r="M30" s="1443"/>
    </row>
    <row r="31" spans="1:8" ht="29.25">
      <c r="A31" s="36">
        <v>15</v>
      </c>
      <c r="B31" s="325" t="s">
        <v>1694</v>
      </c>
      <c r="C31" s="506" t="s">
        <v>1695</v>
      </c>
      <c r="D31" s="588">
        <v>644</v>
      </c>
      <c r="E31" s="1014">
        <v>42320</v>
      </c>
      <c r="F31" s="420">
        <v>7500</v>
      </c>
      <c r="G31" s="1223"/>
      <c r="H31" s="1"/>
    </row>
    <row r="32" spans="1:8" ht="33.75">
      <c r="A32" s="37">
        <v>16</v>
      </c>
      <c r="B32" s="65" t="s">
        <v>1698</v>
      </c>
      <c r="C32" s="577" t="s">
        <v>1709</v>
      </c>
      <c r="D32" s="66">
        <v>3663</v>
      </c>
      <c r="E32" s="68">
        <v>42320</v>
      </c>
      <c r="F32" s="45">
        <v>7500</v>
      </c>
      <c r="G32" s="1223"/>
      <c r="H32" s="1"/>
    </row>
    <row r="33" spans="1:8" ht="22.5">
      <c r="A33" s="37">
        <v>17</v>
      </c>
      <c r="B33" s="687" t="s">
        <v>1711</v>
      </c>
      <c r="C33" s="65" t="s">
        <v>1712</v>
      </c>
      <c r="D33" s="66">
        <v>806</v>
      </c>
      <c r="E33" s="68">
        <v>42320</v>
      </c>
      <c r="F33" s="45">
        <v>7500</v>
      </c>
      <c r="G33" s="1223"/>
      <c r="H33" s="1"/>
    </row>
    <row r="34" spans="1:8" ht="33.75" thickBot="1">
      <c r="A34" s="424">
        <v>18</v>
      </c>
      <c r="B34" s="425" t="s">
        <v>1694</v>
      </c>
      <c r="C34" s="662" t="s">
        <v>1714</v>
      </c>
      <c r="D34" s="589">
        <v>643</v>
      </c>
      <c r="E34" s="1015">
        <v>42320</v>
      </c>
      <c r="F34" s="421">
        <v>7500</v>
      </c>
      <c r="G34" s="1232">
        <f>SUM(F31:F34)</f>
        <v>30000</v>
      </c>
      <c r="H34" s="1"/>
    </row>
    <row r="35" spans="1:8" ht="41.25">
      <c r="A35" s="36">
        <v>19</v>
      </c>
      <c r="B35" s="733" t="s">
        <v>48</v>
      </c>
      <c r="C35" s="675" t="s">
        <v>49</v>
      </c>
      <c r="D35" s="588">
        <v>390</v>
      </c>
      <c r="E35" s="1014">
        <v>42321</v>
      </c>
      <c r="F35" s="420">
        <v>7500</v>
      </c>
      <c r="G35" s="1223"/>
      <c r="H35" s="1"/>
    </row>
    <row r="36" spans="1:8" ht="25.5" thickBot="1">
      <c r="A36" s="424">
        <v>20</v>
      </c>
      <c r="B36" s="425" t="s">
        <v>124</v>
      </c>
      <c r="C36" s="662" t="s">
        <v>52</v>
      </c>
      <c r="D36" s="589">
        <v>6818</v>
      </c>
      <c r="E36" s="1015">
        <v>42321</v>
      </c>
      <c r="F36" s="421">
        <v>7500</v>
      </c>
      <c r="G36" s="1232">
        <f>SUM(F35:F36)</f>
        <v>15000</v>
      </c>
      <c r="H36" s="1"/>
    </row>
    <row r="37" spans="1:8" s="31" customFormat="1" ht="17.25" thickBot="1">
      <c r="A37" s="496">
        <v>21</v>
      </c>
      <c r="B37" s="678" t="s">
        <v>1352</v>
      </c>
      <c r="C37" s="450" t="s">
        <v>123</v>
      </c>
      <c r="D37" s="592">
        <v>235</v>
      </c>
      <c r="E37" s="869">
        <v>42324</v>
      </c>
      <c r="F37" s="1135">
        <v>7500</v>
      </c>
      <c r="G37" s="1233">
        <f>SUM(F37)</f>
        <v>7500</v>
      </c>
      <c r="H37" s="666"/>
    </row>
    <row r="38" spans="1:8" s="31" customFormat="1" ht="34.5" thickBot="1">
      <c r="A38" s="496">
        <v>22</v>
      </c>
      <c r="B38" s="678" t="s">
        <v>347</v>
      </c>
      <c r="C38" s="435" t="s">
        <v>218</v>
      </c>
      <c r="D38" s="592">
        <v>263</v>
      </c>
      <c r="E38" s="869">
        <v>42325</v>
      </c>
      <c r="F38" s="1135">
        <v>7500</v>
      </c>
      <c r="G38" s="1233">
        <f>SUM(F38)</f>
        <v>7500</v>
      </c>
      <c r="H38" s="666"/>
    </row>
    <row r="39" spans="1:8" s="31" customFormat="1" ht="24.75">
      <c r="A39" s="36">
        <v>23</v>
      </c>
      <c r="B39" s="664" t="s">
        <v>1103</v>
      </c>
      <c r="C39" s="675" t="s">
        <v>338</v>
      </c>
      <c r="D39" s="337">
        <v>404</v>
      </c>
      <c r="E39" s="853">
        <v>42326</v>
      </c>
      <c r="F39" s="720">
        <v>7500</v>
      </c>
      <c r="G39" s="1234"/>
      <c r="H39" s="666"/>
    </row>
    <row r="40" spans="1:8" s="31" customFormat="1" ht="33.75" thickBot="1">
      <c r="A40" s="424">
        <v>24</v>
      </c>
      <c r="B40" s="908" t="s">
        <v>1103</v>
      </c>
      <c r="C40" s="662" t="s">
        <v>339</v>
      </c>
      <c r="D40" s="567">
        <v>405</v>
      </c>
      <c r="E40" s="1122">
        <v>42326</v>
      </c>
      <c r="F40" s="1023">
        <v>7500</v>
      </c>
      <c r="G40" s="1235">
        <f>SUM(F39:F40)</f>
        <v>15000</v>
      </c>
      <c r="H40" s="666"/>
    </row>
    <row r="41" spans="1:8" s="31" customFormat="1" ht="49.5">
      <c r="A41" s="36">
        <v>25</v>
      </c>
      <c r="B41" s="1211" t="s">
        <v>1365</v>
      </c>
      <c r="C41" s="675" t="s">
        <v>452</v>
      </c>
      <c r="D41" s="337">
        <v>12705</v>
      </c>
      <c r="E41" s="853">
        <v>42327</v>
      </c>
      <c r="F41" s="720">
        <v>7500</v>
      </c>
      <c r="G41" s="1234"/>
      <c r="H41" s="666"/>
    </row>
    <row r="42" spans="1:8" s="31" customFormat="1" ht="12.75">
      <c r="A42" s="37">
        <v>26</v>
      </c>
      <c r="B42" s="65" t="s">
        <v>453</v>
      </c>
      <c r="C42" s="65">
        <v>46615153</v>
      </c>
      <c r="D42" s="95">
        <v>1113</v>
      </c>
      <c r="E42" s="96">
        <v>42327</v>
      </c>
      <c r="F42" s="38">
        <v>7500</v>
      </c>
      <c r="G42" s="1234"/>
      <c r="H42" s="666"/>
    </row>
    <row r="43" spans="1:8" s="31" customFormat="1" ht="33.75" thickBot="1">
      <c r="A43" s="424">
        <v>27</v>
      </c>
      <c r="B43" s="667" t="s">
        <v>454</v>
      </c>
      <c r="C43" s="662" t="s">
        <v>455</v>
      </c>
      <c r="D43" s="567">
        <v>4839</v>
      </c>
      <c r="E43" s="854">
        <v>42327</v>
      </c>
      <c r="F43" s="776">
        <v>7500</v>
      </c>
      <c r="G43" s="1235">
        <f>SUM(F41:F43)</f>
        <v>22500</v>
      </c>
      <c r="H43" s="666"/>
    </row>
    <row r="44" spans="1:8" s="31" customFormat="1" ht="41.25">
      <c r="A44" s="36">
        <v>28</v>
      </c>
      <c r="B44" s="664" t="s">
        <v>1751</v>
      </c>
      <c r="C44" s="675" t="s">
        <v>1525</v>
      </c>
      <c r="D44" s="337">
        <v>148</v>
      </c>
      <c r="E44" s="853">
        <v>42328</v>
      </c>
      <c r="F44" s="720">
        <v>7500</v>
      </c>
      <c r="G44" s="1234"/>
      <c r="H44" s="666"/>
    </row>
    <row r="45" spans="1:8" s="31" customFormat="1" ht="25.5">
      <c r="A45" s="37">
        <v>29</v>
      </c>
      <c r="B45" s="665" t="s">
        <v>1526</v>
      </c>
      <c r="C45" s="577" t="s">
        <v>1537</v>
      </c>
      <c r="D45" s="95">
        <v>760</v>
      </c>
      <c r="E45" s="96">
        <v>42328</v>
      </c>
      <c r="F45" s="38">
        <v>7500</v>
      </c>
      <c r="G45" s="1234"/>
      <c r="H45" s="666"/>
    </row>
    <row r="46" spans="1:8" s="31" customFormat="1" ht="42" thickBot="1">
      <c r="A46" s="424">
        <v>30</v>
      </c>
      <c r="B46" s="667" t="s">
        <v>1751</v>
      </c>
      <c r="C46" s="662" t="s">
        <v>1527</v>
      </c>
      <c r="D46" s="567">
        <v>149</v>
      </c>
      <c r="E46" s="854">
        <v>42328</v>
      </c>
      <c r="F46" s="776">
        <v>7500</v>
      </c>
      <c r="G46" s="1235">
        <f>SUM(F44:F46)</f>
        <v>22500</v>
      </c>
      <c r="H46" s="666"/>
    </row>
    <row r="47" spans="1:8" s="31" customFormat="1" ht="36">
      <c r="A47" s="36">
        <v>31</v>
      </c>
      <c r="B47" s="733" t="s">
        <v>1702</v>
      </c>
      <c r="C47" s="675" t="s">
        <v>1703</v>
      </c>
      <c r="D47" s="337">
        <v>246</v>
      </c>
      <c r="E47" s="853">
        <v>42332</v>
      </c>
      <c r="F47" s="720">
        <v>7500</v>
      </c>
      <c r="G47" s="1234"/>
      <c r="H47" s="666"/>
    </row>
    <row r="48" spans="1:10" s="31" customFormat="1" ht="45.75">
      <c r="A48" s="37">
        <v>32</v>
      </c>
      <c r="B48" s="665" t="s">
        <v>347</v>
      </c>
      <c r="C48" s="1212" t="s">
        <v>1705</v>
      </c>
      <c r="D48" s="95">
        <v>271</v>
      </c>
      <c r="E48" s="96">
        <v>42332</v>
      </c>
      <c r="F48" s="67">
        <v>750</v>
      </c>
      <c r="G48" s="1234"/>
      <c r="H48" s="1437" t="s">
        <v>1706</v>
      </c>
      <c r="I48" s="1437"/>
      <c r="J48" s="1437"/>
    </row>
    <row r="49" spans="1:8" s="31" customFormat="1" ht="45.75" thickBot="1">
      <c r="A49" s="424">
        <v>33</v>
      </c>
      <c r="B49" s="425" t="s">
        <v>1707</v>
      </c>
      <c r="C49" s="425" t="s">
        <v>1708</v>
      </c>
      <c r="D49" s="567">
        <v>90</v>
      </c>
      <c r="E49" s="854">
        <v>42332</v>
      </c>
      <c r="F49" s="730">
        <v>7500</v>
      </c>
      <c r="G49" s="1235">
        <f>SUM(F47:F49)</f>
        <v>15750</v>
      </c>
      <c r="H49" s="666"/>
    </row>
    <row r="50" spans="1:8" s="31" customFormat="1" ht="33.75">
      <c r="A50" s="36">
        <v>34</v>
      </c>
      <c r="B50" s="325" t="s">
        <v>1147</v>
      </c>
      <c r="C50" s="675" t="s">
        <v>1148</v>
      </c>
      <c r="D50" s="337">
        <v>251</v>
      </c>
      <c r="E50" s="853">
        <v>42334</v>
      </c>
      <c r="F50" s="720">
        <v>7500</v>
      </c>
      <c r="G50" s="1234"/>
      <c r="H50" s="666"/>
    </row>
    <row r="51" spans="1:8" s="31" customFormat="1" ht="24.75">
      <c r="A51" s="37">
        <v>35</v>
      </c>
      <c r="B51" s="687" t="s">
        <v>1149</v>
      </c>
      <c r="C51" s="545" t="s">
        <v>1150</v>
      </c>
      <c r="D51" s="95">
        <v>248</v>
      </c>
      <c r="E51" s="96">
        <v>42335</v>
      </c>
      <c r="F51" s="38">
        <v>7500</v>
      </c>
      <c r="G51" s="1234"/>
      <c r="H51" s="666"/>
    </row>
    <row r="52" spans="1:8" s="31" customFormat="1" ht="24.75">
      <c r="A52" s="37">
        <v>36</v>
      </c>
      <c r="B52" s="665" t="s">
        <v>1151</v>
      </c>
      <c r="C52" s="545" t="s">
        <v>1152</v>
      </c>
      <c r="D52" s="95">
        <v>504</v>
      </c>
      <c r="E52" s="96">
        <v>42335</v>
      </c>
      <c r="F52" s="38">
        <v>7500</v>
      </c>
      <c r="G52" s="1234"/>
      <c r="H52" s="666"/>
    </row>
    <row r="53" spans="1:11" s="31" customFormat="1" ht="22.5">
      <c r="A53" s="37">
        <v>37</v>
      </c>
      <c r="B53" s="65" t="s">
        <v>1154</v>
      </c>
      <c r="C53" s="545" t="s">
        <v>1153</v>
      </c>
      <c r="D53" s="95">
        <v>545</v>
      </c>
      <c r="E53" s="96">
        <v>42335</v>
      </c>
      <c r="F53" s="38">
        <v>7500</v>
      </c>
      <c r="G53" s="1234"/>
      <c r="H53" s="1206"/>
      <c r="I53" s="1247"/>
      <c r="J53" s="1247"/>
      <c r="K53" s="1247"/>
    </row>
    <row r="54" spans="1:11" s="31" customFormat="1" ht="13.5" thickBot="1">
      <c r="A54" s="424">
        <v>38</v>
      </c>
      <c r="B54" s="795" t="s">
        <v>1155</v>
      </c>
      <c r="C54" s="667"/>
      <c r="D54" s="567">
        <v>1372</v>
      </c>
      <c r="E54" s="854">
        <v>42333</v>
      </c>
      <c r="F54" s="776">
        <v>7500</v>
      </c>
      <c r="G54" s="657">
        <f>SUM(F50:F54)</f>
        <v>37500</v>
      </c>
      <c r="H54" s="1389" t="s">
        <v>1156</v>
      </c>
      <c r="I54" s="1450"/>
      <c r="J54" s="1450"/>
      <c r="K54" s="1451"/>
    </row>
    <row r="55" spans="1:8" s="31" customFormat="1" ht="12.75">
      <c r="A55" s="36">
        <v>39</v>
      </c>
      <c r="B55" s="664"/>
      <c r="C55" s="664"/>
      <c r="D55" s="337"/>
      <c r="E55" s="853"/>
      <c r="F55" s="720"/>
      <c r="G55" s="1234"/>
      <c r="H55" s="666"/>
    </row>
    <row r="56" spans="1:8" s="31" customFormat="1" ht="12.75">
      <c r="A56" s="37">
        <v>40</v>
      </c>
      <c r="B56" s="665"/>
      <c r="C56" s="665"/>
      <c r="D56" s="95"/>
      <c r="E56" s="96"/>
      <c r="F56" s="38"/>
      <c r="G56" s="1234"/>
      <c r="H56" s="666"/>
    </row>
    <row r="57" spans="1:8" s="31" customFormat="1" ht="12.75">
      <c r="A57" s="37">
        <v>41</v>
      </c>
      <c r="B57" s="665"/>
      <c r="C57" s="665"/>
      <c r="D57" s="95"/>
      <c r="E57" s="96"/>
      <c r="F57" s="38"/>
      <c r="G57" s="1234"/>
      <c r="H57" s="666"/>
    </row>
    <row r="58" spans="1:8" s="549" customFormat="1" ht="8.25">
      <c r="A58" s="689">
        <v>42</v>
      </c>
      <c r="B58" s="545"/>
      <c r="C58" s="545"/>
      <c r="D58" s="546"/>
      <c r="E58" s="1087"/>
      <c r="F58" s="712"/>
      <c r="G58" s="1236"/>
      <c r="H58" s="548"/>
    </row>
    <row r="59" spans="1:8" s="549" customFormat="1" ht="8.25">
      <c r="A59" s="689">
        <v>43</v>
      </c>
      <c r="B59" s="545"/>
      <c r="C59" s="545"/>
      <c r="D59" s="546"/>
      <c r="E59" s="1087"/>
      <c r="F59" s="712"/>
      <c r="G59" s="1236"/>
      <c r="H59" s="548"/>
    </row>
    <row r="60" spans="1:8" s="549" customFormat="1" ht="8.25">
      <c r="A60" s="689">
        <v>44</v>
      </c>
      <c r="B60" s="545"/>
      <c r="C60" s="545"/>
      <c r="D60" s="546"/>
      <c r="E60" s="1087"/>
      <c r="F60" s="712"/>
      <c r="G60" s="1236"/>
      <c r="H60" s="548"/>
    </row>
    <row r="61" spans="1:8" s="549" customFormat="1" ht="8.25">
      <c r="A61" s="689">
        <v>45</v>
      </c>
      <c r="B61" s="545"/>
      <c r="C61" s="545"/>
      <c r="D61" s="546"/>
      <c r="E61" s="1087"/>
      <c r="F61" s="712"/>
      <c r="G61" s="1236"/>
      <c r="H61" s="548"/>
    </row>
    <row r="62" spans="1:8" s="549" customFormat="1" ht="8.25">
      <c r="A62" s="689">
        <v>46</v>
      </c>
      <c r="B62" s="545"/>
      <c r="C62" s="545"/>
      <c r="D62" s="546"/>
      <c r="E62" s="1087"/>
      <c r="F62" s="712"/>
      <c r="G62" s="1236"/>
      <c r="H62" s="548"/>
    </row>
    <row r="63" spans="1:8" s="549" customFormat="1" ht="8.25">
      <c r="A63" s="689">
        <v>47</v>
      </c>
      <c r="B63" s="545"/>
      <c r="C63" s="545"/>
      <c r="D63" s="546"/>
      <c r="E63" s="1087"/>
      <c r="F63" s="712"/>
      <c r="G63" s="1236"/>
      <c r="H63" s="548"/>
    </row>
    <row r="64" spans="1:8" s="549" customFormat="1" ht="8.25">
      <c r="A64" s="689">
        <v>48</v>
      </c>
      <c r="B64" s="550"/>
      <c r="C64" s="550"/>
      <c r="D64" s="551"/>
      <c r="E64" s="1093"/>
      <c r="F64" s="1094"/>
      <c r="G64" s="1237"/>
      <c r="H64" s="548"/>
    </row>
    <row r="65" spans="1:8" s="549" customFormat="1" ht="8.25">
      <c r="A65" s="689">
        <v>49</v>
      </c>
      <c r="B65" s="550"/>
      <c r="C65" s="550"/>
      <c r="D65" s="551"/>
      <c r="E65" s="1093"/>
      <c r="F65" s="1094"/>
      <c r="G65" s="1237"/>
      <c r="H65" s="548"/>
    </row>
    <row r="66" spans="1:8" s="549" customFormat="1" ht="8.25">
      <c r="A66" s="689">
        <v>50</v>
      </c>
      <c r="B66" s="550"/>
      <c r="C66" s="550"/>
      <c r="D66" s="551"/>
      <c r="E66" s="1093"/>
      <c r="F66" s="1094"/>
      <c r="G66" s="1237"/>
      <c r="H66" s="548"/>
    </row>
    <row r="67" spans="1:8" s="549" customFormat="1" ht="8.25">
      <c r="A67" s="689">
        <v>51</v>
      </c>
      <c r="B67" s="545"/>
      <c r="C67" s="545"/>
      <c r="D67" s="546"/>
      <c r="E67" s="1087"/>
      <c r="F67" s="712"/>
      <c r="G67" s="1236"/>
      <c r="H67" s="548"/>
    </row>
    <row r="68" spans="1:8" s="549" customFormat="1" ht="8.25">
      <c r="A68" s="689">
        <v>52</v>
      </c>
      <c r="B68" s="713"/>
      <c r="C68" s="713"/>
      <c r="D68" s="1163"/>
      <c r="E68" s="1164"/>
      <c r="F68" s="1165"/>
      <c r="G68" s="1238"/>
      <c r="H68" s="548"/>
    </row>
    <row r="69" spans="1:8" s="549" customFormat="1" ht="8.25">
      <c r="A69" s="689">
        <v>53</v>
      </c>
      <c r="B69" s="545"/>
      <c r="C69" s="545"/>
      <c r="D69" s="546"/>
      <c r="E69" s="1087"/>
      <c r="F69" s="712"/>
      <c r="G69" s="1236"/>
      <c r="H69" s="548"/>
    </row>
    <row r="70" spans="1:8" s="549" customFormat="1" ht="8.25">
      <c r="A70" s="689">
        <v>54</v>
      </c>
      <c r="B70" s="545"/>
      <c r="C70" s="545"/>
      <c r="D70" s="546"/>
      <c r="E70" s="1087"/>
      <c r="F70" s="712"/>
      <c r="G70" s="1236"/>
      <c r="H70" s="548"/>
    </row>
    <row r="71" spans="1:8" s="549" customFormat="1" ht="8.25">
      <c r="A71" s="689">
        <v>55</v>
      </c>
      <c r="B71" s="545"/>
      <c r="C71" s="545"/>
      <c r="D71" s="546"/>
      <c r="E71" s="1087"/>
      <c r="F71" s="712"/>
      <c r="G71" s="1236"/>
      <c r="H71" s="548"/>
    </row>
    <row r="72" spans="1:8" s="549" customFormat="1" ht="8.25">
      <c r="A72" s="689">
        <v>56</v>
      </c>
      <c r="B72" s="545"/>
      <c r="C72" s="545"/>
      <c r="D72" s="546"/>
      <c r="E72" s="1087"/>
      <c r="F72" s="712"/>
      <c r="G72" s="1236"/>
      <c r="H72" s="548"/>
    </row>
    <row r="73" spans="1:8" s="549" customFormat="1" ht="8.25">
      <c r="A73" s="689">
        <v>57</v>
      </c>
      <c r="B73" s="545"/>
      <c r="C73" s="545"/>
      <c r="D73" s="546"/>
      <c r="E73" s="1087"/>
      <c r="F73" s="712"/>
      <c r="G73" s="1236"/>
      <c r="H73" s="548"/>
    </row>
    <row r="74" spans="1:8" s="549" customFormat="1" ht="8.25">
      <c r="A74" s="689">
        <v>58</v>
      </c>
      <c r="B74" s="545"/>
      <c r="C74" s="545"/>
      <c r="D74" s="546"/>
      <c r="E74" s="1087"/>
      <c r="F74" s="712"/>
      <c r="G74" s="1236"/>
      <c r="H74" s="548"/>
    </row>
    <row r="75" spans="1:8" s="549" customFormat="1" ht="8.25">
      <c r="A75" s="689">
        <v>59</v>
      </c>
      <c r="B75" s="545"/>
      <c r="C75" s="545"/>
      <c r="D75" s="546"/>
      <c r="E75" s="1087"/>
      <c r="F75" s="712"/>
      <c r="G75" s="1236"/>
      <c r="H75" s="548"/>
    </row>
    <row r="76" spans="1:8" s="549" customFormat="1" ht="8.25">
      <c r="A76" s="689">
        <v>60</v>
      </c>
      <c r="B76" s="545"/>
      <c r="C76" s="545"/>
      <c r="D76" s="546"/>
      <c r="E76" s="1087"/>
      <c r="F76" s="712"/>
      <c r="G76" s="1236"/>
      <c r="H76" s="548"/>
    </row>
    <row r="77" spans="1:8" s="549" customFormat="1" ht="8.25">
      <c r="A77" s="689">
        <v>61</v>
      </c>
      <c r="B77" s="545"/>
      <c r="C77" s="545"/>
      <c r="D77" s="546"/>
      <c r="E77" s="1087"/>
      <c r="F77" s="712"/>
      <c r="G77" s="1236"/>
      <c r="H77" s="548"/>
    </row>
    <row r="78" spans="1:8" s="549" customFormat="1" ht="8.25">
      <c r="A78" s="689">
        <v>62</v>
      </c>
      <c r="B78" s="545"/>
      <c r="C78" s="545"/>
      <c r="D78" s="546"/>
      <c r="E78" s="1087"/>
      <c r="F78" s="712"/>
      <c r="G78" s="1236"/>
      <c r="H78" s="548"/>
    </row>
    <row r="79" spans="1:8" s="549" customFormat="1" ht="8.25">
      <c r="A79" s="689">
        <v>63</v>
      </c>
      <c r="B79" s="545"/>
      <c r="C79" s="545"/>
      <c r="D79" s="546"/>
      <c r="E79" s="1087"/>
      <c r="F79" s="712"/>
      <c r="G79" s="1236"/>
      <c r="H79" s="548"/>
    </row>
    <row r="80" spans="1:8" ht="12.75">
      <c r="A80" s="36"/>
      <c r="B80" s="65"/>
      <c r="C80" s="65"/>
      <c r="D80" s="95"/>
      <c r="E80" s="96"/>
      <c r="F80" s="38"/>
      <c r="G80" s="1259"/>
      <c r="H80" s="1"/>
    </row>
    <row r="81" spans="1:12" ht="13.5" thickBot="1">
      <c r="A81" s="4"/>
      <c r="B81" s="29"/>
      <c r="C81" s="29"/>
      <c r="D81" s="11"/>
      <c r="E81" s="64" t="s">
        <v>1021</v>
      </c>
      <c r="F81" s="1262">
        <f>SUM(F17:F79)</f>
        <v>263400</v>
      </c>
      <c r="G81" s="1261" t="s">
        <v>283</v>
      </c>
      <c r="I81" s="1452" t="s">
        <v>284</v>
      </c>
      <c r="J81" s="1452"/>
      <c r="K81" s="1452"/>
      <c r="L81" s="1452"/>
    </row>
    <row r="82" spans="1:7" ht="13.5" thickBot="1">
      <c r="A82" s="7"/>
      <c r="B82" s="22"/>
      <c r="C82" s="22"/>
      <c r="D82" s="11"/>
      <c r="E82" s="52" t="s">
        <v>1022</v>
      </c>
      <c r="F82" s="53">
        <v>255900</v>
      </c>
      <c r="G82" s="1239"/>
    </row>
    <row r="83" spans="1:6" ht="12.75">
      <c r="A83" s="1350" t="s">
        <v>144</v>
      </c>
      <c r="B83" s="1351"/>
      <c r="C83" s="1351"/>
      <c r="D83" s="1351"/>
      <c r="E83" s="1351"/>
      <c r="F83" s="1351"/>
    </row>
    <row r="84" spans="1:7" ht="23.25" thickBot="1">
      <c r="A84" s="561">
        <v>1</v>
      </c>
      <c r="B84" s="562" t="s">
        <v>661</v>
      </c>
      <c r="C84" s="583" t="s">
        <v>662</v>
      </c>
      <c r="D84" s="563">
        <v>3808</v>
      </c>
      <c r="E84" s="1009">
        <v>42307</v>
      </c>
      <c r="F84" s="729">
        <v>750</v>
      </c>
      <c r="G84" s="1240"/>
    </row>
    <row r="85" spans="1:7" ht="23.25" thickBot="1">
      <c r="A85" s="595">
        <v>2</v>
      </c>
      <c r="B85" s="596" t="s">
        <v>1455</v>
      </c>
      <c r="C85" s="596" t="s">
        <v>1455</v>
      </c>
      <c r="D85" s="598">
        <v>64</v>
      </c>
      <c r="E85" s="1018">
        <v>42317</v>
      </c>
      <c r="F85" s="744">
        <v>750</v>
      </c>
      <c r="G85" s="1241"/>
    </row>
    <row r="86" spans="1:7" ht="33">
      <c r="A86" s="7">
        <v>3</v>
      </c>
      <c r="B86" s="29" t="s">
        <v>1696</v>
      </c>
      <c r="C86" s="699" t="s">
        <v>1697</v>
      </c>
      <c r="D86" s="11">
        <v>710084</v>
      </c>
      <c r="E86" s="1008">
        <v>42320</v>
      </c>
      <c r="F86" s="718">
        <v>750</v>
      </c>
      <c r="G86" s="1223"/>
    </row>
    <row r="87" spans="1:7" ht="24.75">
      <c r="A87" s="4">
        <v>4</v>
      </c>
      <c r="B87" s="23" t="s">
        <v>1696</v>
      </c>
      <c r="C87" s="695" t="s">
        <v>1710</v>
      </c>
      <c r="D87" s="8">
        <v>710085</v>
      </c>
      <c r="E87" s="24">
        <v>42320</v>
      </c>
      <c r="F87" s="17">
        <v>750</v>
      </c>
      <c r="G87" s="1223"/>
    </row>
    <row r="88" spans="1:7" ht="39.75" thickBot="1">
      <c r="A88" s="561">
        <v>5</v>
      </c>
      <c r="B88" s="562" t="s">
        <v>1696</v>
      </c>
      <c r="C88" s="583" t="s">
        <v>1713</v>
      </c>
      <c r="D88" s="563">
        <v>710083</v>
      </c>
      <c r="E88" s="1009">
        <v>42320</v>
      </c>
      <c r="F88" s="771">
        <v>750</v>
      </c>
      <c r="G88" s="1232">
        <f>SUM(F86:F88)</f>
        <v>2250</v>
      </c>
    </row>
    <row r="89" spans="1:7" ht="25.5" thickBot="1">
      <c r="A89" s="595">
        <v>6</v>
      </c>
      <c r="B89" s="596" t="s">
        <v>219</v>
      </c>
      <c r="C89" s="1017" t="s">
        <v>220</v>
      </c>
      <c r="D89" s="598">
        <v>479</v>
      </c>
      <c r="E89" s="1018">
        <v>42325</v>
      </c>
      <c r="F89" s="744">
        <v>750</v>
      </c>
      <c r="G89" s="1241"/>
    </row>
    <row r="90" spans="1:7" ht="23.25" thickBot="1">
      <c r="A90" s="595">
        <v>7</v>
      </c>
      <c r="B90" s="596" t="s">
        <v>1860</v>
      </c>
      <c r="C90" s="596" t="s">
        <v>1528</v>
      </c>
      <c r="D90" s="598">
        <v>14249</v>
      </c>
      <c r="E90" s="1018">
        <v>42327</v>
      </c>
      <c r="F90" s="744">
        <v>750</v>
      </c>
      <c r="G90" s="1241"/>
    </row>
    <row r="91" spans="1:7" ht="22.5">
      <c r="A91" s="7">
        <v>8</v>
      </c>
      <c r="B91" s="29" t="s">
        <v>859</v>
      </c>
      <c r="C91" s="29" t="s">
        <v>860</v>
      </c>
      <c r="D91" s="11">
        <v>8805</v>
      </c>
      <c r="E91" s="1008">
        <v>42333</v>
      </c>
      <c r="F91" s="718">
        <v>750</v>
      </c>
      <c r="G91" s="1223"/>
    </row>
    <row r="92" spans="1:7" ht="17.25" thickBot="1">
      <c r="A92" s="561">
        <v>9</v>
      </c>
      <c r="B92" s="893" t="s">
        <v>861</v>
      </c>
      <c r="C92" s="1216" t="s">
        <v>862</v>
      </c>
      <c r="D92" s="784">
        <v>1562</v>
      </c>
      <c r="E92" s="1133">
        <v>42333</v>
      </c>
      <c r="F92" s="771">
        <v>750</v>
      </c>
      <c r="G92" s="1232">
        <f>SUM(F91:F92)</f>
        <v>1500</v>
      </c>
    </row>
    <row r="93" spans="1:7" s="31" customFormat="1" ht="33.75">
      <c r="A93" s="36">
        <v>10</v>
      </c>
      <c r="B93" s="1215" t="s">
        <v>1694</v>
      </c>
      <c r="C93" s="1219" t="s">
        <v>22</v>
      </c>
      <c r="D93" s="1220">
        <v>684</v>
      </c>
      <c r="E93" s="785">
        <v>42334</v>
      </c>
      <c r="F93" s="1039">
        <v>750</v>
      </c>
      <c r="G93" s="1234"/>
    </row>
    <row r="94" spans="1:7" s="31" customFormat="1" ht="26.25" thickBot="1">
      <c r="A94" s="424">
        <v>11</v>
      </c>
      <c r="B94" s="884" t="s">
        <v>23</v>
      </c>
      <c r="C94" s="562" t="s">
        <v>24</v>
      </c>
      <c r="D94" s="796">
        <v>179971</v>
      </c>
      <c r="E94" s="1221">
        <v>42334</v>
      </c>
      <c r="F94" s="1057">
        <v>750</v>
      </c>
      <c r="G94" s="1246">
        <f>SUM(F93:F94)</f>
        <v>1500</v>
      </c>
    </row>
    <row r="95" spans="1:7" s="31" customFormat="1" ht="12.75">
      <c r="A95" s="36">
        <v>12</v>
      </c>
      <c r="B95" s="913"/>
      <c r="C95" s="913"/>
      <c r="D95" s="41"/>
      <c r="E95" s="1157"/>
      <c r="F95" s="1039"/>
      <c r="G95" s="1234"/>
    </row>
    <row r="96" spans="1:7" s="31" customFormat="1" ht="12.75">
      <c r="A96" s="37">
        <v>13</v>
      </c>
      <c r="B96" s="1108"/>
      <c r="C96" s="1108"/>
      <c r="D96" s="39"/>
      <c r="E96" s="1110"/>
      <c r="F96" s="525"/>
      <c r="G96" s="1234"/>
    </row>
    <row r="97" spans="1:7" s="31" customFormat="1" ht="12.75">
      <c r="A97" s="37">
        <v>14</v>
      </c>
      <c r="B97" s="1108"/>
      <c r="C97" s="1108"/>
      <c r="D97" s="39"/>
      <c r="E97" s="1110"/>
      <c r="F97" s="525"/>
      <c r="G97" s="1234"/>
    </row>
    <row r="98" spans="1:7" s="549" customFormat="1" ht="8.25">
      <c r="A98" s="689">
        <v>15</v>
      </c>
      <c r="B98" s="690"/>
      <c r="C98" s="690"/>
      <c r="D98" s="691"/>
      <c r="E98" s="1196"/>
      <c r="F98" s="1197"/>
      <c r="G98" s="1242"/>
    </row>
    <row r="99" spans="1:7" s="549" customFormat="1" ht="8.25">
      <c r="A99" s="689">
        <v>16</v>
      </c>
      <c r="B99" s="695"/>
      <c r="C99" s="695"/>
      <c r="D99" s="696"/>
      <c r="E99" s="828"/>
      <c r="F99" s="715"/>
      <c r="G99" s="1236"/>
    </row>
    <row r="100" spans="1:7" s="549" customFormat="1" ht="8.25">
      <c r="A100" s="689">
        <v>17</v>
      </c>
      <c r="B100" s="695"/>
      <c r="C100" s="695"/>
      <c r="D100" s="696"/>
      <c r="E100" s="828"/>
      <c r="F100" s="715"/>
      <c r="G100" s="1236"/>
    </row>
    <row r="101" spans="1:7" s="549" customFormat="1" ht="8.25">
      <c r="A101" s="689">
        <v>18</v>
      </c>
      <c r="B101" s="695"/>
      <c r="C101" s="695"/>
      <c r="D101" s="696"/>
      <c r="E101" s="828"/>
      <c r="F101" s="715"/>
      <c r="G101" s="1236"/>
    </row>
    <row r="102" spans="1:7" s="549" customFormat="1" ht="8.25">
      <c r="A102" s="689">
        <v>19</v>
      </c>
      <c r="B102" s="695"/>
      <c r="C102" s="695"/>
      <c r="D102" s="696"/>
      <c r="E102" s="828"/>
      <c r="F102" s="715"/>
      <c r="G102" s="1236"/>
    </row>
    <row r="103" spans="1:7" s="549" customFormat="1" ht="8.25">
      <c r="A103" s="689">
        <v>20</v>
      </c>
      <c r="B103" s="695"/>
      <c r="C103" s="695"/>
      <c r="D103" s="696"/>
      <c r="E103" s="828"/>
      <c r="F103" s="715"/>
      <c r="G103" s="1236"/>
    </row>
    <row r="104" spans="1:7" s="549" customFormat="1" ht="8.25">
      <c r="A104" s="689">
        <v>21</v>
      </c>
      <c r="B104" s="695"/>
      <c r="C104" s="695"/>
      <c r="D104" s="696"/>
      <c r="E104" s="828"/>
      <c r="F104" s="715"/>
      <c r="G104" s="1236"/>
    </row>
    <row r="105" spans="1:7" ht="13.5" thickBot="1">
      <c r="A105" s="7"/>
      <c r="B105" s="29"/>
      <c r="C105" s="29"/>
      <c r="D105" s="11"/>
      <c r="E105" s="58"/>
      <c r="F105" s="87"/>
      <c r="G105" s="1223"/>
    </row>
    <row r="106" spans="1:6" ht="13.5" thickBot="1">
      <c r="A106" s="4"/>
      <c r="B106" s="23"/>
      <c r="C106" s="23"/>
      <c r="D106" s="8"/>
      <c r="E106" s="1082" t="s">
        <v>1021</v>
      </c>
      <c r="F106" s="859">
        <f>SUM(F84:F104)</f>
        <v>8250</v>
      </c>
    </row>
    <row r="107" spans="1:7" ht="13.5" thickBot="1">
      <c r="A107" s="4"/>
      <c r="B107" s="23"/>
      <c r="C107" s="23"/>
      <c r="D107" s="8"/>
      <c r="E107" s="52" t="s">
        <v>1022</v>
      </c>
      <c r="F107" s="53"/>
      <c r="G107" s="1239">
        <f>F106-F107</f>
        <v>8250</v>
      </c>
    </row>
    <row r="108" spans="1:6" ht="12.75">
      <c r="A108" s="1350" t="s">
        <v>145</v>
      </c>
      <c r="B108" s="1351"/>
      <c r="C108" s="1351"/>
      <c r="D108" s="1351"/>
      <c r="E108" s="1351"/>
      <c r="F108" s="1351"/>
    </row>
    <row r="109" spans="1:7" ht="12.75">
      <c r="A109" s="37">
        <v>1</v>
      </c>
      <c r="B109" s="46"/>
      <c r="C109" s="46"/>
      <c r="D109" s="47"/>
      <c r="E109" s="48"/>
      <c r="F109" s="43"/>
      <c r="G109" s="1243"/>
    </row>
    <row r="110" spans="1:6" ht="12.75">
      <c r="A110" s="37">
        <v>2</v>
      </c>
      <c r="B110" s="23"/>
      <c r="C110" s="23"/>
      <c r="D110" s="8"/>
      <c r="E110" s="24"/>
      <c r="F110" s="17"/>
    </row>
    <row r="111" spans="1:7" ht="12.75">
      <c r="A111" s="37">
        <v>3</v>
      </c>
      <c r="B111" s="46"/>
      <c r="C111" s="46"/>
      <c r="D111" s="47"/>
      <c r="E111" s="48"/>
      <c r="F111" s="43"/>
      <c r="G111" s="1243"/>
    </row>
    <row r="112" spans="1:7" ht="12.75">
      <c r="A112" s="37">
        <v>4</v>
      </c>
      <c r="B112" s="46"/>
      <c r="C112" s="46"/>
      <c r="D112" s="47"/>
      <c r="E112" s="48"/>
      <c r="F112" s="43"/>
      <c r="G112" s="1243"/>
    </row>
    <row r="113" spans="1:7" ht="12.75">
      <c r="A113" s="37">
        <v>5</v>
      </c>
      <c r="B113" s="46"/>
      <c r="C113" s="46"/>
      <c r="D113" s="47"/>
      <c r="E113" s="48"/>
      <c r="F113" s="43"/>
      <c r="G113" s="1243"/>
    </row>
    <row r="114" spans="1:8" ht="12.75">
      <c r="A114" s="37">
        <v>6</v>
      </c>
      <c r="B114" s="23"/>
      <c r="C114" s="23"/>
      <c r="D114" s="39"/>
      <c r="E114" s="40"/>
      <c r="F114" s="33"/>
      <c r="G114" s="1234"/>
      <c r="H114" s="31"/>
    </row>
    <row r="115" spans="1:8" ht="12.75">
      <c r="A115" s="37"/>
      <c r="B115" s="23"/>
      <c r="C115" s="23"/>
      <c r="D115" s="39"/>
      <c r="E115" s="40"/>
      <c r="F115" s="33"/>
      <c r="G115" s="1234"/>
      <c r="H115" s="31"/>
    </row>
    <row r="116" spans="1:8" ht="13.5" thickBot="1">
      <c r="A116" s="36"/>
      <c r="B116" s="22"/>
      <c r="C116" s="22"/>
      <c r="D116" s="41"/>
      <c r="E116" s="856" t="s">
        <v>1021</v>
      </c>
      <c r="F116" s="857">
        <f>SUM(F109:F114)</f>
        <v>0</v>
      </c>
      <c r="H116" s="31"/>
    </row>
    <row r="117" spans="1:8" ht="13.5" thickBot="1">
      <c r="A117" s="37"/>
      <c r="B117" s="20"/>
      <c r="C117" s="20"/>
      <c r="D117" s="39"/>
      <c r="E117" s="52" t="s">
        <v>1022</v>
      </c>
      <c r="F117" s="53"/>
      <c r="G117" s="1244">
        <f>F116-F117</f>
        <v>0</v>
      </c>
      <c r="H117" s="31"/>
    </row>
    <row r="118" spans="1:6" ht="12.75">
      <c r="A118" s="1350" t="s">
        <v>146</v>
      </c>
      <c r="B118" s="1351"/>
      <c r="C118" s="1351"/>
      <c r="D118" s="1351"/>
      <c r="E118" s="1351"/>
      <c r="F118" s="1351"/>
    </row>
    <row r="119" spans="1:10" ht="17.25" thickBot="1">
      <c r="A119" s="566">
        <v>1</v>
      </c>
      <c r="B119" s="425" t="s">
        <v>1203</v>
      </c>
      <c r="C119" s="662" t="s">
        <v>1204</v>
      </c>
      <c r="D119" s="567">
        <v>4174</v>
      </c>
      <c r="E119" s="854">
        <v>42313</v>
      </c>
      <c r="F119" s="730">
        <v>750</v>
      </c>
      <c r="G119" s="1240"/>
      <c r="H119" s="1206"/>
      <c r="I119" s="26"/>
      <c r="J119" s="26"/>
    </row>
    <row r="120" spans="1:10" ht="13.5" thickBot="1">
      <c r="A120" s="591">
        <v>2</v>
      </c>
      <c r="B120" s="435" t="s">
        <v>669</v>
      </c>
      <c r="C120" s="435"/>
      <c r="D120" s="592">
        <v>2395</v>
      </c>
      <c r="E120" s="869">
        <v>42314</v>
      </c>
      <c r="F120" s="745">
        <v>750</v>
      </c>
      <c r="G120" s="1241"/>
      <c r="H120" s="1444" t="s">
        <v>670</v>
      </c>
      <c r="I120" s="1445"/>
      <c r="J120" s="1446"/>
    </row>
    <row r="121" spans="1:8" ht="13.5" thickBot="1">
      <c r="A121" s="1207">
        <v>3</v>
      </c>
      <c r="B121" s="435" t="s">
        <v>50</v>
      </c>
      <c r="C121" s="435" t="s">
        <v>51</v>
      </c>
      <c r="D121" s="592">
        <v>2873</v>
      </c>
      <c r="E121" s="869">
        <v>42321</v>
      </c>
      <c r="F121" s="745">
        <v>750</v>
      </c>
      <c r="G121" s="1241"/>
      <c r="H121" s="1208"/>
    </row>
    <row r="122" spans="1:7" ht="22.5">
      <c r="A122" s="336">
        <v>4</v>
      </c>
      <c r="B122" s="325" t="s">
        <v>120</v>
      </c>
      <c r="C122" s="325" t="s">
        <v>121</v>
      </c>
      <c r="D122" s="337">
        <v>838</v>
      </c>
      <c r="E122" s="853">
        <v>42324</v>
      </c>
      <c r="F122" s="720">
        <v>750</v>
      </c>
      <c r="G122" s="1223"/>
    </row>
    <row r="123" spans="1:7" ht="20.25" thickBot="1">
      <c r="A123" s="566">
        <v>5</v>
      </c>
      <c r="B123" s="425" t="s">
        <v>120</v>
      </c>
      <c r="C123" s="505" t="s">
        <v>122</v>
      </c>
      <c r="D123" s="567">
        <v>829</v>
      </c>
      <c r="E123" s="1122">
        <v>42324</v>
      </c>
      <c r="F123" s="1023">
        <v>750</v>
      </c>
      <c r="G123" s="1232">
        <f>SUM(F122:F123)</f>
        <v>1500</v>
      </c>
    </row>
    <row r="124" spans="1:7" ht="24.75">
      <c r="A124" s="336">
        <v>6</v>
      </c>
      <c r="B124" s="325" t="s">
        <v>216</v>
      </c>
      <c r="C124" s="675" t="s">
        <v>217</v>
      </c>
      <c r="D124" s="337">
        <v>3917</v>
      </c>
      <c r="E124" s="853">
        <v>42325</v>
      </c>
      <c r="F124" s="720">
        <v>750</v>
      </c>
      <c r="G124" s="1223"/>
    </row>
    <row r="125" spans="1:7" ht="29.25">
      <c r="A125" s="92">
        <v>7</v>
      </c>
      <c r="B125" s="65" t="s">
        <v>221</v>
      </c>
      <c r="C125" s="577" t="s">
        <v>1160</v>
      </c>
      <c r="D125" s="95">
        <v>10235</v>
      </c>
      <c r="E125" s="96">
        <v>42325</v>
      </c>
      <c r="F125" s="38">
        <v>750</v>
      </c>
      <c r="G125" s="1223"/>
    </row>
    <row r="126" spans="1:7" ht="17.25" thickBot="1">
      <c r="A126" s="566">
        <v>8</v>
      </c>
      <c r="B126" s="425" t="s">
        <v>1161</v>
      </c>
      <c r="C126" s="662" t="s">
        <v>1162</v>
      </c>
      <c r="D126" s="567">
        <v>348</v>
      </c>
      <c r="E126" s="854">
        <v>42325</v>
      </c>
      <c r="F126" s="776">
        <v>750</v>
      </c>
      <c r="G126" s="1232">
        <f>SUM(F124:F126)</f>
        <v>2250</v>
      </c>
    </row>
    <row r="127" spans="1:7" ht="23.25" thickBot="1">
      <c r="A127" s="591">
        <v>9</v>
      </c>
      <c r="B127" s="435" t="s">
        <v>340</v>
      </c>
      <c r="C127" s="435" t="s">
        <v>341</v>
      </c>
      <c r="D127" s="592">
        <v>5211</v>
      </c>
      <c r="E127" s="869">
        <v>42326</v>
      </c>
      <c r="F127" s="745">
        <v>750</v>
      </c>
      <c r="G127" s="1241"/>
    </row>
    <row r="128" spans="1:7" s="31" customFormat="1" ht="17.25" thickBot="1">
      <c r="A128" s="591">
        <v>10</v>
      </c>
      <c r="B128" s="678" t="s">
        <v>686</v>
      </c>
      <c r="C128" s="450" t="s">
        <v>687</v>
      </c>
      <c r="D128" s="592">
        <v>2729</v>
      </c>
      <c r="E128" s="869">
        <v>42331</v>
      </c>
      <c r="F128" s="745">
        <v>750</v>
      </c>
      <c r="G128" s="1245"/>
    </row>
    <row r="129" spans="1:7" s="31" customFormat="1" ht="33">
      <c r="A129" s="336">
        <v>11</v>
      </c>
      <c r="B129" s="664" t="s">
        <v>1699</v>
      </c>
      <c r="C129" s="675" t="s">
        <v>1700</v>
      </c>
      <c r="D129" s="337">
        <v>7342</v>
      </c>
      <c r="E129" s="756" t="s">
        <v>1701</v>
      </c>
      <c r="F129" s="720">
        <v>750</v>
      </c>
      <c r="G129" s="1234"/>
    </row>
    <row r="130" spans="1:7" s="31" customFormat="1" ht="26.25" thickBot="1">
      <c r="A130" s="566">
        <v>12</v>
      </c>
      <c r="B130" s="667" t="s">
        <v>1699</v>
      </c>
      <c r="C130" s="662" t="s">
        <v>1704</v>
      </c>
      <c r="D130" s="567">
        <v>7343</v>
      </c>
      <c r="E130" s="765" t="s">
        <v>1701</v>
      </c>
      <c r="F130" s="1023">
        <v>750</v>
      </c>
      <c r="G130" s="1235">
        <f>SUM(F129:F130)</f>
        <v>1500</v>
      </c>
    </row>
    <row r="131" spans="1:12" s="31" customFormat="1" ht="26.25" thickBot="1">
      <c r="A131" s="591">
        <v>13</v>
      </c>
      <c r="B131" s="1213" t="s">
        <v>221</v>
      </c>
      <c r="C131" s="450" t="s">
        <v>864</v>
      </c>
      <c r="D131" s="592">
        <v>10592</v>
      </c>
      <c r="E131" s="869">
        <v>42333</v>
      </c>
      <c r="F131" s="1214">
        <v>6750</v>
      </c>
      <c r="G131" s="632">
        <f>SUM(F131)</f>
        <v>6750</v>
      </c>
      <c r="H131" s="1447" t="s">
        <v>863</v>
      </c>
      <c r="I131" s="1448"/>
      <c r="J131" s="1448"/>
      <c r="K131" s="1448"/>
      <c r="L131" s="1449"/>
    </row>
    <row r="132" spans="1:7" s="31" customFormat="1" ht="12.75">
      <c r="A132" s="336"/>
      <c r="B132" s="664"/>
      <c r="C132" s="664"/>
      <c r="D132" s="337"/>
      <c r="E132" s="853"/>
      <c r="F132" s="720"/>
      <c r="G132" s="1234"/>
    </row>
    <row r="133" spans="1:7" s="31" customFormat="1" ht="12.75">
      <c r="A133" s="92"/>
      <c r="B133" s="665"/>
      <c r="C133" s="665"/>
      <c r="D133" s="95"/>
      <c r="E133" s="96"/>
      <c r="F133" s="38"/>
      <c r="G133" s="1234"/>
    </row>
    <row r="134" spans="1:7" s="31" customFormat="1" ht="12.75">
      <c r="A134" s="92"/>
      <c r="B134" s="665"/>
      <c r="C134" s="665"/>
      <c r="D134" s="95"/>
      <c r="E134" s="96"/>
      <c r="F134" s="38"/>
      <c r="G134" s="1234"/>
    </row>
    <row r="135" spans="1:7" s="549" customFormat="1" ht="8.25">
      <c r="A135" s="709"/>
      <c r="B135" s="545"/>
      <c r="C135" s="545"/>
      <c r="D135" s="546"/>
      <c r="E135" s="1087"/>
      <c r="F135" s="712"/>
      <c r="G135" s="1236"/>
    </row>
    <row r="136" spans="1:7" s="549" customFormat="1" ht="8.25">
      <c r="A136" s="709"/>
      <c r="B136" s="545"/>
      <c r="C136" s="545"/>
      <c r="D136" s="546"/>
      <c r="E136" s="1087"/>
      <c r="F136" s="712"/>
      <c r="G136" s="1236"/>
    </row>
    <row r="137" spans="1:7" s="549" customFormat="1" ht="8.25">
      <c r="A137" s="709"/>
      <c r="B137" s="1088"/>
      <c r="C137" s="1088"/>
      <c r="D137" s="1088"/>
      <c r="E137" s="1089"/>
      <c r="F137" s="1090"/>
      <c r="G137" s="1236"/>
    </row>
    <row r="138" spans="1:7" s="549" customFormat="1" ht="9" thickBot="1">
      <c r="A138" s="709"/>
      <c r="B138" s="545"/>
      <c r="C138" s="545"/>
      <c r="D138" s="546"/>
      <c r="E138" s="1089"/>
      <c r="F138" s="1090"/>
      <c r="G138" s="1236"/>
    </row>
    <row r="139" spans="1:6" ht="13.5" thickBot="1">
      <c r="A139" s="4"/>
      <c r="B139" s="25"/>
      <c r="C139" s="25"/>
      <c r="D139" s="8"/>
      <c r="E139" s="1082" t="s">
        <v>1021</v>
      </c>
      <c r="F139" s="859">
        <f>SUM(F119:F138)</f>
        <v>15750</v>
      </c>
    </row>
    <row r="140" spans="1:7" ht="13.5" thickBot="1">
      <c r="A140" s="10"/>
      <c r="B140" s="9"/>
      <c r="C140" s="30"/>
      <c r="D140" s="6"/>
      <c r="E140" s="52" t="s">
        <v>1022</v>
      </c>
      <c r="F140" s="53"/>
      <c r="G140" s="1239">
        <f>F139-F140</f>
        <v>15750</v>
      </c>
    </row>
    <row r="141" spans="1:6" ht="12.75">
      <c r="A141" s="1"/>
      <c r="B141" s="9"/>
      <c r="C141" s="9"/>
      <c r="D141" s="6"/>
      <c r="E141" s="3"/>
      <c r="F141" s="16"/>
    </row>
    <row r="142" spans="1:6" ht="12.75">
      <c r="A142" s="1336" t="s">
        <v>1076</v>
      </c>
      <c r="B142" s="1336"/>
      <c r="C142" s="1336"/>
      <c r="D142" s="26"/>
      <c r="E142" s="26"/>
      <c r="F142" s="16" t="s">
        <v>1080</v>
      </c>
    </row>
    <row r="143" spans="1:6" ht="12.75">
      <c r="A143" s="1"/>
      <c r="B143" s="9"/>
      <c r="C143" s="9"/>
      <c r="D143" s="6"/>
      <c r="E143" s="1"/>
      <c r="F143" s="16"/>
    </row>
    <row r="144" spans="1:6" ht="12.75">
      <c r="A144" s="1355" t="s">
        <v>1079</v>
      </c>
      <c r="B144" s="1355"/>
      <c r="C144" s="1355"/>
      <c r="D144" s="14"/>
      <c r="E144" s="1"/>
      <c r="F144" s="16" t="s">
        <v>1080</v>
      </c>
    </row>
    <row r="145" spans="1:6" ht="12.75">
      <c r="A145" s="1"/>
      <c r="B145" s="9"/>
      <c r="C145" s="9"/>
      <c r="D145" s="6"/>
      <c r="E145" s="1"/>
      <c r="F145" s="16"/>
    </row>
    <row r="146" spans="1:6" ht="12.75">
      <c r="A146" s="1"/>
      <c r="B146" s="1356" t="s">
        <v>1073</v>
      </c>
      <c r="C146" s="1356"/>
      <c r="D146" s="1356"/>
      <c r="E146" s="1356"/>
      <c r="F146" s="1356"/>
    </row>
  </sheetData>
  <sheetProtection/>
  <mergeCells count="22">
    <mergeCell ref="J30:M30"/>
    <mergeCell ref="A118:F118"/>
    <mergeCell ref="A142:C142"/>
    <mergeCell ref="A144:C144"/>
    <mergeCell ref="H120:J120"/>
    <mergeCell ref="H48:J48"/>
    <mergeCell ref="H131:L131"/>
    <mergeCell ref="H54:K54"/>
    <mergeCell ref="I81:L81"/>
    <mergeCell ref="H30:I30"/>
    <mergeCell ref="B146:F146"/>
    <mergeCell ref="A83:F83"/>
    <mergeCell ref="A108:F108"/>
    <mergeCell ref="A9:A15"/>
    <mergeCell ref="B9:B15"/>
    <mergeCell ref="C9:C15"/>
    <mergeCell ref="D9:D15"/>
    <mergeCell ref="J26:L26"/>
    <mergeCell ref="H27:L27"/>
    <mergeCell ref="E10:F14"/>
    <mergeCell ref="A16:F16"/>
    <mergeCell ref="H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47">
      <selection activeCell="D56" sqref="D56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34" customWidth="1"/>
    <col min="5" max="5" width="13.625" style="0" customWidth="1"/>
    <col min="6" max="6" width="12.25390625" style="0" customWidth="1"/>
    <col min="7" max="7" width="14.125" style="0" customWidth="1"/>
    <col min="11" max="11" width="3.00390625" style="0" customWidth="1"/>
    <col min="12" max="12" width="2.875" style="0" customWidth="1"/>
  </cols>
  <sheetData>
    <row r="1" spans="1:6" ht="12.75">
      <c r="A1" s="1"/>
      <c r="B1" s="12"/>
      <c r="C1" s="12"/>
      <c r="D1" s="5"/>
      <c r="F1" t="s">
        <v>140</v>
      </c>
    </row>
    <row r="2" spans="1:6" ht="12.75">
      <c r="A2" s="1"/>
      <c r="B2" s="12"/>
      <c r="C2" s="12"/>
      <c r="D2" s="5"/>
      <c r="F2" t="s">
        <v>1074</v>
      </c>
    </row>
    <row r="3" spans="1:6" ht="12.75">
      <c r="A3" s="1"/>
      <c r="B3" s="12"/>
      <c r="C3" s="12"/>
      <c r="D3" s="5"/>
      <c r="F3" t="s">
        <v>157</v>
      </c>
    </row>
    <row r="4" spans="1:6" ht="12.75">
      <c r="A4" s="1"/>
      <c r="B4" s="12"/>
      <c r="C4" s="12"/>
      <c r="D4" s="5"/>
      <c r="F4" s="15"/>
    </row>
    <row r="5" spans="1:6" ht="12.75">
      <c r="A5" s="1"/>
      <c r="B5" s="26" t="s">
        <v>141</v>
      </c>
      <c r="C5" s="27"/>
      <c r="D5" s="13"/>
      <c r="E5" s="13"/>
      <c r="F5" s="13"/>
    </row>
    <row r="6" spans="1:6" ht="12.75">
      <c r="A6" s="1"/>
      <c r="B6" s="26" t="s">
        <v>128</v>
      </c>
      <c r="C6" s="27"/>
      <c r="D6" s="13"/>
      <c r="E6" s="13"/>
      <c r="F6" s="13"/>
    </row>
    <row r="7" spans="1:6" ht="12.75">
      <c r="A7" s="1"/>
      <c r="B7" s="12"/>
      <c r="C7" s="12"/>
      <c r="D7" s="5"/>
      <c r="E7" s="2"/>
      <c r="F7" s="15"/>
    </row>
    <row r="8" spans="1:6" ht="12.75">
      <c r="A8" s="1"/>
      <c r="B8" s="12"/>
      <c r="C8" s="12"/>
      <c r="D8" s="5"/>
      <c r="E8" s="2"/>
      <c r="F8" s="15"/>
    </row>
    <row r="9" spans="1:6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1424" t="s">
        <v>142</v>
      </c>
      <c r="F9" s="1425"/>
    </row>
    <row r="10" spans="1:6" ht="12.75">
      <c r="A10" s="1353"/>
      <c r="B10" s="1340"/>
      <c r="C10" s="1337"/>
      <c r="D10" s="1338"/>
      <c r="E10" s="1380" t="s">
        <v>156</v>
      </c>
      <c r="F10" s="1381"/>
    </row>
    <row r="11" spans="1:6" ht="12.75">
      <c r="A11" s="1353"/>
      <c r="B11" s="1340"/>
      <c r="C11" s="1337"/>
      <c r="D11" s="1338"/>
      <c r="E11" s="1382"/>
      <c r="F11" s="1383"/>
    </row>
    <row r="12" spans="1:6" ht="12.75">
      <c r="A12" s="1353"/>
      <c r="B12" s="1340"/>
      <c r="C12" s="1337"/>
      <c r="D12" s="1338"/>
      <c r="E12" s="1382"/>
      <c r="F12" s="1383"/>
    </row>
    <row r="13" spans="1:6" ht="12.75">
      <c r="A13" s="1353"/>
      <c r="B13" s="1340"/>
      <c r="C13" s="1337"/>
      <c r="D13" s="1338"/>
      <c r="E13" s="1382"/>
      <c r="F13" s="1383"/>
    </row>
    <row r="14" spans="1:6" ht="26.25" customHeight="1">
      <c r="A14" s="1353"/>
      <c r="B14" s="1340"/>
      <c r="C14" s="1337"/>
      <c r="D14" s="1338"/>
      <c r="E14" s="1384"/>
      <c r="F14" s="1385"/>
    </row>
    <row r="15" spans="1:6" ht="12.75">
      <c r="A15" s="1354"/>
      <c r="B15" s="1341"/>
      <c r="C15" s="1337"/>
      <c r="D15" s="1338"/>
      <c r="E15" s="18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ht="33">
      <c r="A17" s="37">
        <v>1</v>
      </c>
      <c r="B17" s="687" t="s">
        <v>222</v>
      </c>
      <c r="C17" s="545" t="s">
        <v>223</v>
      </c>
      <c r="D17" s="66">
        <v>325</v>
      </c>
      <c r="E17" s="68">
        <v>42338</v>
      </c>
      <c r="F17" s="45">
        <v>7500</v>
      </c>
      <c r="G17" s="42"/>
      <c r="H17" s="1"/>
    </row>
    <row r="18" spans="1:12" ht="22.5">
      <c r="A18" s="37">
        <v>2</v>
      </c>
      <c r="B18" s="687" t="s">
        <v>224</v>
      </c>
      <c r="C18" s="65"/>
      <c r="D18" s="66">
        <v>356578</v>
      </c>
      <c r="E18" s="68">
        <v>42338</v>
      </c>
      <c r="F18" s="67">
        <v>-7500</v>
      </c>
      <c r="G18" s="42"/>
      <c r="H18" s="1249" t="s">
        <v>1874</v>
      </c>
      <c r="I18" s="1248" t="s">
        <v>225</v>
      </c>
      <c r="J18" s="1458" t="s">
        <v>226</v>
      </c>
      <c r="K18" s="1458"/>
      <c r="L18" s="1458"/>
    </row>
    <row r="19" spans="1:12" ht="12.75">
      <c r="A19" s="37">
        <v>3</v>
      </c>
      <c r="B19" s="1250" t="s">
        <v>229</v>
      </c>
      <c r="C19" s="65">
        <v>46622000</v>
      </c>
      <c r="D19" s="79">
        <v>146</v>
      </c>
      <c r="E19" s="80">
        <v>42338</v>
      </c>
      <c r="F19" s="67">
        <v>7000</v>
      </c>
      <c r="G19" s="82"/>
      <c r="H19" s="1458" t="s">
        <v>230</v>
      </c>
      <c r="I19" s="1459"/>
      <c r="J19" s="1459"/>
      <c r="K19" s="1459"/>
      <c r="L19" s="1459"/>
    </row>
    <row r="20" spans="1:8" ht="23.25" thickBot="1">
      <c r="A20" s="424">
        <v>4</v>
      </c>
      <c r="B20" s="425" t="s">
        <v>231</v>
      </c>
      <c r="C20" s="425" t="s">
        <v>232</v>
      </c>
      <c r="D20" s="556">
        <v>576</v>
      </c>
      <c r="E20" s="875">
        <v>42338</v>
      </c>
      <c r="F20" s="717">
        <v>7500</v>
      </c>
      <c r="G20" s="1303">
        <f>SUM(F17:F20)</f>
        <v>14500</v>
      </c>
      <c r="H20" s="1"/>
    </row>
    <row r="21" spans="1:8" ht="29.25">
      <c r="A21" s="36">
        <v>5</v>
      </c>
      <c r="B21" s="506" t="s">
        <v>1275</v>
      </c>
      <c r="C21" s="325">
        <v>46623407</v>
      </c>
      <c r="D21" s="569">
        <v>410</v>
      </c>
      <c r="E21" s="873">
        <v>42339</v>
      </c>
      <c r="F21" s="738">
        <v>7500</v>
      </c>
      <c r="G21" s="82"/>
      <c r="H21" s="1"/>
    </row>
    <row r="22" spans="1:8" ht="39">
      <c r="A22" s="37">
        <v>6</v>
      </c>
      <c r="B22" s="577" t="s">
        <v>210</v>
      </c>
      <c r="C22" s="65" t="s">
        <v>1106</v>
      </c>
      <c r="D22" s="79">
        <v>3209</v>
      </c>
      <c r="E22" s="80">
        <v>42339</v>
      </c>
      <c r="F22" s="67">
        <v>6750</v>
      </c>
      <c r="G22" s="82"/>
      <c r="H22" s="1"/>
    </row>
    <row r="23" spans="1:8" ht="13.5" thickBot="1">
      <c r="A23" s="424">
        <v>7</v>
      </c>
      <c r="B23" s="425" t="s">
        <v>1276</v>
      </c>
      <c r="C23" s="425">
        <v>24637101</v>
      </c>
      <c r="D23" s="556">
        <v>529</v>
      </c>
      <c r="E23" s="875">
        <v>42339</v>
      </c>
      <c r="F23" s="717">
        <v>7500</v>
      </c>
      <c r="G23" s="1303">
        <f>SUM(F21:F23)</f>
        <v>21750</v>
      </c>
      <c r="H23" s="1"/>
    </row>
    <row r="24" spans="1:8" ht="23.25" thickBot="1">
      <c r="A24" s="496">
        <v>8</v>
      </c>
      <c r="B24" s="1268" t="s">
        <v>471</v>
      </c>
      <c r="C24" s="435" t="s">
        <v>540</v>
      </c>
      <c r="D24" s="571">
        <v>558</v>
      </c>
      <c r="E24" s="1099">
        <v>42341</v>
      </c>
      <c r="F24" s="1214">
        <v>6000</v>
      </c>
      <c r="G24" s="1304">
        <f>SUM(F24)</f>
        <v>6000</v>
      </c>
      <c r="H24" s="1"/>
    </row>
    <row r="25" spans="1:8" ht="33.75">
      <c r="A25" s="36">
        <v>9</v>
      </c>
      <c r="B25" s="325" t="s">
        <v>475</v>
      </c>
      <c r="C25" s="325" t="s">
        <v>474</v>
      </c>
      <c r="D25" s="569">
        <v>758</v>
      </c>
      <c r="E25" s="873">
        <v>42342</v>
      </c>
      <c r="F25" s="738">
        <v>7500</v>
      </c>
      <c r="G25" s="82"/>
      <c r="H25" s="1"/>
    </row>
    <row r="26" spans="1:8" ht="12.75">
      <c r="A26" s="37">
        <v>10</v>
      </c>
      <c r="B26" s="65" t="s">
        <v>476</v>
      </c>
      <c r="C26" s="65">
        <v>24701000</v>
      </c>
      <c r="D26" s="79">
        <v>680</v>
      </c>
      <c r="E26" s="80">
        <v>42342</v>
      </c>
      <c r="F26" s="81">
        <v>7500</v>
      </c>
      <c r="G26" s="82"/>
      <c r="H26" s="1"/>
    </row>
    <row r="27" spans="1:8" ht="33.75">
      <c r="A27" s="37">
        <v>11</v>
      </c>
      <c r="B27" s="65" t="s">
        <v>477</v>
      </c>
      <c r="C27" s="65" t="s">
        <v>478</v>
      </c>
      <c r="D27" s="79">
        <v>917</v>
      </c>
      <c r="E27" s="80">
        <v>42342</v>
      </c>
      <c r="F27" s="81">
        <v>7500</v>
      </c>
      <c r="G27" s="82"/>
      <c r="H27" s="1"/>
    </row>
    <row r="28" spans="1:8" ht="56.25">
      <c r="A28" s="37">
        <v>12</v>
      </c>
      <c r="B28" s="65" t="s">
        <v>479</v>
      </c>
      <c r="C28" s="65" t="s">
        <v>480</v>
      </c>
      <c r="D28" s="66">
        <v>178</v>
      </c>
      <c r="E28" s="68">
        <v>42342</v>
      </c>
      <c r="F28" s="45">
        <v>7500</v>
      </c>
      <c r="G28" s="42"/>
      <c r="H28" s="1"/>
    </row>
    <row r="29" spans="1:8" ht="23.25" thickBot="1">
      <c r="A29" s="424">
        <v>13</v>
      </c>
      <c r="B29" s="425" t="s">
        <v>481</v>
      </c>
      <c r="C29" s="425" t="s">
        <v>482</v>
      </c>
      <c r="D29" s="589">
        <v>736</v>
      </c>
      <c r="E29" s="1015">
        <v>42342</v>
      </c>
      <c r="F29" s="421">
        <v>7500</v>
      </c>
      <c r="G29" s="1306">
        <f>SUM(F25:F29)</f>
        <v>37500</v>
      </c>
      <c r="H29" s="1"/>
    </row>
    <row r="30" spans="1:8" s="34" customFormat="1" ht="19.5">
      <c r="A30" s="779">
        <v>14</v>
      </c>
      <c r="B30" s="664" t="s">
        <v>1417</v>
      </c>
      <c r="C30" s="506" t="s">
        <v>1418</v>
      </c>
      <c r="D30" s="337">
        <v>151</v>
      </c>
      <c r="E30" s="853">
        <v>42345</v>
      </c>
      <c r="F30" s="720">
        <v>7500</v>
      </c>
      <c r="G30" s="780"/>
      <c r="H30" s="460"/>
    </row>
    <row r="31" spans="1:8" s="34" customFormat="1" ht="22.5">
      <c r="A31" s="35">
        <v>15</v>
      </c>
      <c r="B31" s="65" t="s">
        <v>1419</v>
      </c>
      <c r="C31" s="65" t="s">
        <v>1420</v>
      </c>
      <c r="D31" s="95">
        <v>371</v>
      </c>
      <c r="E31" s="96">
        <v>42345</v>
      </c>
      <c r="F31" s="38">
        <v>7500</v>
      </c>
      <c r="G31" s="780"/>
      <c r="H31" s="460"/>
    </row>
    <row r="32" spans="1:8" s="34" customFormat="1" ht="16.5">
      <c r="A32" s="35">
        <v>16</v>
      </c>
      <c r="B32" s="65" t="s">
        <v>347</v>
      </c>
      <c r="C32" s="545" t="s">
        <v>1421</v>
      </c>
      <c r="D32" s="95">
        <v>277</v>
      </c>
      <c r="E32" s="96">
        <v>42345</v>
      </c>
      <c r="F32" s="38">
        <v>7500</v>
      </c>
      <c r="G32" s="780"/>
      <c r="H32" s="460"/>
    </row>
    <row r="33" spans="1:8" s="34" customFormat="1" ht="24.75">
      <c r="A33" s="35">
        <v>17</v>
      </c>
      <c r="B33" s="65" t="s">
        <v>347</v>
      </c>
      <c r="C33" s="545" t="s">
        <v>1422</v>
      </c>
      <c r="D33" s="95">
        <v>278</v>
      </c>
      <c r="E33" s="96">
        <v>42345</v>
      </c>
      <c r="F33" s="38">
        <v>7500</v>
      </c>
      <c r="G33" s="780"/>
      <c r="H33" s="460"/>
    </row>
    <row r="34" spans="1:8" s="34" customFormat="1" ht="22.5">
      <c r="A34" s="35">
        <v>18</v>
      </c>
      <c r="B34" s="65" t="s">
        <v>1423</v>
      </c>
      <c r="C34" s="65" t="s">
        <v>1424</v>
      </c>
      <c r="D34" s="95">
        <v>116959</v>
      </c>
      <c r="E34" s="96">
        <v>42345</v>
      </c>
      <c r="F34" s="38">
        <v>7500</v>
      </c>
      <c r="G34" s="780"/>
      <c r="H34" s="460"/>
    </row>
    <row r="35" spans="1:8" s="34" customFormat="1" ht="22.5">
      <c r="A35" s="35">
        <v>19</v>
      </c>
      <c r="B35" s="65" t="s">
        <v>1427</v>
      </c>
      <c r="C35" s="65" t="s">
        <v>1428</v>
      </c>
      <c r="D35" s="95">
        <v>2543</v>
      </c>
      <c r="E35" s="96">
        <v>42345</v>
      </c>
      <c r="F35" s="38">
        <v>7500</v>
      </c>
      <c r="G35" s="780"/>
      <c r="H35" s="460"/>
    </row>
    <row r="36" spans="1:8" s="34" customFormat="1" ht="23.25" thickBot="1">
      <c r="A36" s="774">
        <v>20</v>
      </c>
      <c r="B36" s="425" t="s">
        <v>1419</v>
      </c>
      <c r="C36" s="425" t="s">
        <v>1420</v>
      </c>
      <c r="D36" s="567">
        <v>370</v>
      </c>
      <c r="E36" s="854">
        <v>42345</v>
      </c>
      <c r="F36" s="776">
        <v>7500</v>
      </c>
      <c r="G36" s="1303">
        <f>SUM(F30:F36)</f>
        <v>52500</v>
      </c>
      <c r="H36" s="460"/>
    </row>
    <row r="37" spans="1:8" s="34" customFormat="1" ht="24.75">
      <c r="A37" s="779">
        <v>21</v>
      </c>
      <c r="B37" s="325" t="s">
        <v>1431</v>
      </c>
      <c r="C37" s="675" t="s">
        <v>1432</v>
      </c>
      <c r="D37" s="337">
        <v>11355</v>
      </c>
      <c r="E37" s="853">
        <v>42346</v>
      </c>
      <c r="F37" s="720">
        <v>7500</v>
      </c>
      <c r="G37" s="97"/>
      <c r="H37" s="460"/>
    </row>
    <row r="38" spans="1:8" s="34" customFormat="1" ht="23.25" thickBot="1">
      <c r="A38" s="774">
        <v>22</v>
      </c>
      <c r="B38" s="425" t="s">
        <v>1433</v>
      </c>
      <c r="C38" s="662" t="s">
        <v>1434</v>
      </c>
      <c r="D38" s="567">
        <v>365582</v>
      </c>
      <c r="E38" s="854">
        <v>42346</v>
      </c>
      <c r="F38" s="776">
        <v>7500</v>
      </c>
      <c r="G38" s="1303">
        <f>SUM(F37:F38)</f>
        <v>15000</v>
      </c>
      <c r="H38" s="460"/>
    </row>
    <row r="39" spans="1:8" s="549" customFormat="1" ht="13.5" thickBot="1">
      <c r="A39" s="496">
        <v>23</v>
      </c>
      <c r="B39" s="1105" t="s">
        <v>1832</v>
      </c>
      <c r="C39" s="450" t="s">
        <v>1436</v>
      </c>
      <c r="D39" s="592">
        <v>180</v>
      </c>
      <c r="E39" s="869">
        <v>42347</v>
      </c>
      <c r="F39" s="1135">
        <v>7500</v>
      </c>
      <c r="G39" s="1305">
        <f>SUM(F39)</f>
        <v>7500</v>
      </c>
      <c r="H39" s="548"/>
    </row>
    <row r="40" spans="1:8" s="549" customFormat="1" ht="24.75">
      <c r="A40" s="36">
        <v>24</v>
      </c>
      <c r="B40" s="325" t="s">
        <v>503</v>
      </c>
      <c r="C40" s="675" t="s">
        <v>504</v>
      </c>
      <c r="D40" s="337">
        <v>38069</v>
      </c>
      <c r="E40" s="853">
        <v>42347</v>
      </c>
      <c r="F40" s="720">
        <v>7500</v>
      </c>
      <c r="G40" s="97"/>
      <c r="H40" s="548"/>
    </row>
    <row r="41" spans="1:8" s="549" customFormat="1" ht="12.75">
      <c r="A41" s="37">
        <v>25</v>
      </c>
      <c r="B41" s="65" t="s">
        <v>753</v>
      </c>
      <c r="C41" s="545" t="s">
        <v>509</v>
      </c>
      <c r="D41" s="95">
        <v>587</v>
      </c>
      <c r="E41" s="96">
        <v>42347</v>
      </c>
      <c r="F41" s="38">
        <v>7500</v>
      </c>
      <c r="G41" s="97"/>
      <c r="H41" s="548"/>
    </row>
    <row r="42" spans="1:8" s="549" customFormat="1" ht="13.5" thickBot="1">
      <c r="A42" s="424">
        <v>26</v>
      </c>
      <c r="B42" s="425" t="s">
        <v>753</v>
      </c>
      <c r="C42" s="662" t="s">
        <v>510</v>
      </c>
      <c r="D42" s="567">
        <v>588</v>
      </c>
      <c r="E42" s="854">
        <v>42347</v>
      </c>
      <c r="F42" s="776">
        <v>7500</v>
      </c>
      <c r="G42" s="1303">
        <f>SUM(F40:F42)</f>
        <v>22500</v>
      </c>
      <c r="H42" s="548"/>
    </row>
    <row r="43" spans="1:8" s="549" customFormat="1" ht="34.5" thickBot="1">
      <c r="A43" s="496">
        <v>27</v>
      </c>
      <c r="B43" s="435" t="s">
        <v>1507</v>
      </c>
      <c r="C43" s="450" t="s">
        <v>1800</v>
      </c>
      <c r="D43" s="592">
        <v>119</v>
      </c>
      <c r="E43" s="869">
        <v>42349</v>
      </c>
      <c r="F43" s="1135">
        <v>7500</v>
      </c>
      <c r="G43" s="1305">
        <f>SUM(F43)</f>
        <v>7500</v>
      </c>
      <c r="H43" s="548"/>
    </row>
    <row r="44" spans="1:8" s="549" customFormat="1" ht="23.25" thickBot="1">
      <c r="A44" s="496">
        <v>28</v>
      </c>
      <c r="B44" s="435" t="s">
        <v>1508</v>
      </c>
      <c r="C44" s="450" t="s">
        <v>1509</v>
      </c>
      <c r="D44" s="592">
        <v>37</v>
      </c>
      <c r="E44" s="869">
        <v>42352</v>
      </c>
      <c r="F44" s="1135">
        <v>7500</v>
      </c>
      <c r="G44" s="1305">
        <f>SUM(F44)</f>
        <v>7500</v>
      </c>
      <c r="H44" s="548"/>
    </row>
    <row r="45" spans="1:8" s="31" customFormat="1" ht="42" thickBot="1">
      <c r="A45" s="496">
        <v>29</v>
      </c>
      <c r="B45" s="435" t="s">
        <v>1510</v>
      </c>
      <c r="C45" s="450" t="s">
        <v>1511</v>
      </c>
      <c r="D45" s="592">
        <v>290</v>
      </c>
      <c r="E45" s="869">
        <v>42353</v>
      </c>
      <c r="F45" s="1135">
        <v>7500</v>
      </c>
      <c r="G45" s="1305">
        <f>SUM(F45)</f>
        <v>7500</v>
      </c>
      <c r="H45" s="666"/>
    </row>
    <row r="46" spans="1:10" s="31" customFormat="1" ht="13.5" thickBot="1">
      <c r="A46" s="496">
        <v>30</v>
      </c>
      <c r="B46" s="1213" t="s">
        <v>229</v>
      </c>
      <c r="C46" s="1276">
        <v>46622000</v>
      </c>
      <c r="D46" s="1277">
        <v>157</v>
      </c>
      <c r="E46" s="1278">
        <v>42355</v>
      </c>
      <c r="F46" s="1214">
        <v>500</v>
      </c>
      <c r="G46" s="1304">
        <f>SUM(F46)</f>
        <v>500</v>
      </c>
      <c r="H46" s="1427" t="s">
        <v>230</v>
      </c>
      <c r="I46" s="1428"/>
      <c r="J46" s="1429"/>
    </row>
    <row r="47" spans="1:11" s="31" customFormat="1" ht="25.5">
      <c r="A47" s="36">
        <v>31</v>
      </c>
      <c r="B47" s="664" t="s">
        <v>593</v>
      </c>
      <c r="C47" s="675"/>
      <c r="D47" s="337">
        <v>1</v>
      </c>
      <c r="E47" s="853">
        <v>42352</v>
      </c>
      <c r="F47" s="720">
        <v>7500</v>
      </c>
      <c r="G47" s="97"/>
      <c r="H47" s="1455" t="s">
        <v>594</v>
      </c>
      <c r="I47" s="1456"/>
      <c r="J47" s="1456"/>
      <c r="K47" s="1457"/>
    </row>
    <row r="48" spans="1:11" s="31" customFormat="1" ht="12.75">
      <c r="A48" s="37">
        <v>32</v>
      </c>
      <c r="B48" s="687" t="s">
        <v>599</v>
      </c>
      <c r="C48" s="545"/>
      <c r="D48" s="95">
        <v>894</v>
      </c>
      <c r="E48" s="96">
        <v>41836</v>
      </c>
      <c r="F48" s="67">
        <v>6000</v>
      </c>
      <c r="G48" s="97"/>
      <c r="H48" s="1455" t="s">
        <v>600</v>
      </c>
      <c r="I48" s="1456"/>
      <c r="J48" s="1456"/>
      <c r="K48" s="1457"/>
    </row>
    <row r="49" spans="1:11" s="31" customFormat="1" ht="13.5" thickBot="1">
      <c r="A49" s="424">
        <v>33</v>
      </c>
      <c r="B49" s="667" t="s">
        <v>601</v>
      </c>
      <c r="C49" s="662"/>
      <c r="D49" s="567">
        <v>550</v>
      </c>
      <c r="E49" s="854">
        <v>42345</v>
      </c>
      <c r="F49" s="776">
        <v>7500</v>
      </c>
      <c r="G49" s="1302">
        <f>SUM(F47:F49)</f>
        <v>21000</v>
      </c>
      <c r="H49" s="1455" t="s">
        <v>602</v>
      </c>
      <c r="I49" s="1456"/>
      <c r="J49" s="1456"/>
      <c r="K49" s="1457"/>
    </row>
    <row r="50" spans="1:8" s="31" customFormat="1" ht="12.75">
      <c r="A50" s="36">
        <v>34</v>
      </c>
      <c r="B50" s="733" t="s">
        <v>569</v>
      </c>
      <c r="C50" s="675">
        <v>46659000</v>
      </c>
      <c r="D50" s="337">
        <v>48</v>
      </c>
      <c r="E50" s="853">
        <v>42359</v>
      </c>
      <c r="F50" s="720">
        <v>7500</v>
      </c>
      <c r="G50" s="97"/>
      <c r="H50" s="666"/>
    </row>
    <row r="51" spans="1:8" s="31" customFormat="1" ht="25.5" thickBot="1">
      <c r="A51" s="424">
        <v>35</v>
      </c>
      <c r="B51" s="795" t="s">
        <v>570</v>
      </c>
      <c r="C51" s="662" t="s">
        <v>571</v>
      </c>
      <c r="D51" s="567">
        <v>496</v>
      </c>
      <c r="E51" s="854">
        <v>42359</v>
      </c>
      <c r="F51" s="776">
        <v>7500</v>
      </c>
      <c r="G51" s="1303">
        <f>SUM(F50:F51)</f>
        <v>15000</v>
      </c>
      <c r="H51" s="666"/>
    </row>
    <row r="52" spans="1:8" s="31" customFormat="1" ht="24.75">
      <c r="A52" s="36">
        <v>36</v>
      </c>
      <c r="B52" s="325" t="s">
        <v>625</v>
      </c>
      <c r="C52" s="675" t="s">
        <v>626</v>
      </c>
      <c r="D52" s="337">
        <v>22989</v>
      </c>
      <c r="E52" s="853">
        <v>42360</v>
      </c>
      <c r="F52" s="720">
        <v>7500</v>
      </c>
      <c r="G52" s="97"/>
      <c r="H52" s="666"/>
    </row>
    <row r="53" spans="1:8" s="31" customFormat="1" ht="24.75">
      <c r="A53" s="37">
        <v>37</v>
      </c>
      <c r="B53" s="325" t="s">
        <v>625</v>
      </c>
      <c r="C53" s="545" t="s">
        <v>627</v>
      </c>
      <c r="D53" s="95">
        <v>22988</v>
      </c>
      <c r="E53" s="853">
        <v>42360</v>
      </c>
      <c r="F53" s="720">
        <v>7500</v>
      </c>
      <c r="G53" s="97"/>
      <c r="H53" s="666"/>
    </row>
    <row r="54" spans="1:8" s="31" customFormat="1" ht="16.5">
      <c r="A54" s="92">
        <v>38</v>
      </c>
      <c r="B54" s="1342" t="s">
        <v>825</v>
      </c>
      <c r="C54" s="545" t="s">
        <v>628</v>
      </c>
      <c r="D54" s="95">
        <v>163</v>
      </c>
      <c r="E54" s="853">
        <v>42360</v>
      </c>
      <c r="F54" s="720">
        <v>7500</v>
      </c>
      <c r="G54" s="1343"/>
      <c r="H54" s="666"/>
    </row>
    <row r="55" spans="1:8" s="31" customFormat="1" ht="24.75">
      <c r="A55" s="37">
        <v>39</v>
      </c>
      <c r="B55" s="325" t="s">
        <v>625</v>
      </c>
      <c r="C55" s="545" t="s">
        <v>629</v>
      </c>
      <c r="D55" s="95">
        <v>22987</v>
      </c>
      <c r="E55" s="853">
        <v>42360</v>
      </c>
      <c r="F55" s="720">
        <v>7500</v>
      </c>
      <c r="G55" s="97"/>
      <c r="H55" s="666"/>
    </row>
    <row r="56" spans="1:8" s="31" customFormat="1" ht="22.5">
      <c r="A56" s="37">
        <v>40</v>
      </c>
      <c r="B56" s="65" t="s">
        <v>630</v>
      </c>
      <c r="C56" s="545" t="s">
        <v>1580</v>
      </c>
      <c r="D56" s="95">
        <v>19941</v>
      </c>
      <c r="E56" s="96">
        <v>42360</v>
      </c>
      <c r="F56" s="38">
        <v>7500</v>
      </c>
      <c r="G56" s="97"/>
      <c r="H56" s="666"/>
    </row>
    <row r="57" spans="1:8" s="31" customFormat="1" ht="24.75">
      <c r="A57" s="37">
        <v>41</v>
      </c>
      <c r="B57" s="665" t="s">
        <v>1581</v>
      </c>
      <c r="C57" s="545" t="s">
        <v>1582</v>
      </c>
      <c r="D57" s="1284">
        <v>6478</v>
      </c>
      <c r="E57" s="96">
        <v>42360</v>
      </c>
      <c r="F57" s="38">
        <v>7500</v>
      </c>
      <c r="G57" s="97"/>
      <c r="H57" s="666"/>
    </row>
    <row r="58" spans="1:8" s="31" customFormat="1" ht="24.75">
      <c r="A58" s="37">
        <v>42</v>
      </c>
      <c r="B58" s="325" t="s">
        <v>625</v>
      </c>
      <c r="C58" s="545" t="s">
        <v>1584</v>
      </c>
      <c r="D58" s="95">
        <v>22986</v>
      </c>
      <c r="E58" s="96">
        <v>42360</v>
      </c>
      <c r="F58" s="38">
        <v>7500</v>
      </c>
      <c r="G58" s="97"/>
      <c r="H58" s="666"/>
    </row>
    <row r="59" spans="1:8" s="31" customFormat="1" ht="24.75">
      <c r="A59" s="37">
        <v>43</v>
      </c>
      <c r="B59" s="325" t="s">
        <v>625</v>
      </c>
      <c r="C59" s="545" t="s">
        <v>1585</v>
      </c>
      <c r="D59" s="95">
        <v>22990</v>
      </c>
      <c r="E59" s="96">
        <v>42360</v>
      </c>
      <c r="F59" s="38">
        <v>7500</v>
      </c>
      <c r="G59" s="97"/>
      <c r="H59" s="666"/>
    </row>
    <row r="60" spans="1:8" s="31" customFormat="1" ht="24.75">
      <c r="A60" s="37">
        <v>44</v>
      </c>
      <c r="B60" s="325" t="s">
        <v>625</v>
      </c>
      <c r="C60" s="545" t="s">
        <v>1586</v>
      </c>
      <c r="D60" s="95">
        <v>22992</v>
      </c>
      <c r="E60" s="96">
        <v>42360</v>
      </c>
      <c r="F60" s="38">
        <v>7500</v>
      </c>
      <c r="G60" s="97"/>
      <c r="H60" s="666"/>
    </row>
    <row r="61" spans="1:8" s="31" customFormat="1" ht="24.75">
      <c r="A61" s="37">
        <v>45</v>
      </c>
      <c r="B61" s="665" t="s">
        <v>1588</v>
      </c>
      <c r="C61" s="545" t="s">
        <v>1589</v>
      </c>
      <c r="D61" s="95">
        <v>9367</v>
      </c>
      <c r="E61" s="96">
        <v>42359</v>
      </c>
      <c r="F61" s="38">
        <v>7500</v>
      </c>
      <c r="G61" s="97"/>
      <c r="H61" s="666"/>
    </row>
    <row r="62" spans="1:8" s="31" customFormat="1" ht="25.5" thickBot="1">
      <c r="A62" s="424">
        <v>46</v>
      </c>
      <c r="B62" s="653" t="s">
        <v>625</v>
      </c>
      <c r="C62" s="662" t="s">
        <v>646</v>
      </c>
      <c r="D62" s="567">
        <v>22991</v>
      </c>
      <c r="E62" s="854">
        <v>42360</v>
      </c>
      <c r="F62" s="776">
        <v>7500</v>
      </c>
      <c r="G62" s="1303">
        <f>SUM(F52:F62)</f>
        <v>82500</v>
      </c>
      <c r="H62" s="666"/>
    </row>
    <row r="63" spans="1:8" s="31" customFormat="1" ht="12.75">
      <c r="A63" s="36">
        <v>47</v>
      </c>
      <c r="B63" s="325" t="s">
        <v>1210</v>
      </c>
      <c r="C63" s="675">
        <v>46000000</v>
      </c>
      <c r="D63" s="337">
        <v>35145</v>
      </c>
      <c r="E63" s="853">
        <v>42361</v>
      </c>
      <c r="F63" s="720">
        <v>7500</v>
      </c>
      <c r="G63" s="97"/>
      <c r="H63" s="666"/>
    </row>
    <row r="64" spans="1:8" s="31" customFormat="1" ht="24.75">
      <c r="A64" s="37">
        <v>48</v>
      </c>
      <c r="B64" s="325" t="s">
        <v>651</v>
      </c>
      <c r="C64" s="545" t="s">
        <v>650</v>
      </c>
      <c r="D64" s="95">
        <v>282540</v>
      </c>
      <c r="E64" s="96">
        <v>42361</v>
      </c>
      <c r="F64" s="38">
        <v>7500</v>
      </c>
      <c r="G64" s="97"/>
      <c r="H64" s="666"/>
    </row>
    <row r="65" spans="1:11" s="31" customFormat="1" ht="24.75" thickBot="1">
      <c r="A65" s="424">
        <v>49</v>
      </c>
      <c r="B65" s="795" t="s">
        <v>654</v>
      </c>
      <c r="C65" s="667"/>
      <c r="D65" s="567">
        <v>119</v>
      </c>
      <c r="E65" s="854">
        <v>42067</v>
      </c>
      <c r="F65" s="776">
        <v>7500</v>
      </c>
      <c r="G65" s="1302">
        <f>SUM(F63:F65)</f>
        <v>22500</v>
      </c>
      <c r="H65" s="1460" t="s">
        <v>655</v>
      </c>
      <c r="I65" s="1461"/>
      <c r="J65" s="1461"/>
      <c r="K65" s="1462"/>
    </row>
    <row r="66" spans="1:8" ht="16.5">
      <c r="A66" s="59">
        <v>50</v>
      </c>
      <c r="B66" s="664" t="s">
        <v>656</v>
      </c>
      <c r="C66" s="675" t="s">
        <v>657</v>
      </c>
      <c r="D66" s="569">
        <v>117</v>
      </c>
      <c r="E66" s="756">
        <v>42362</v>
      </c>
      <c r="F66" s="738">
        <v>7500</v>
      </c>
      <c r="G66" s="86"/>
      <c r="H66" s="1"/>
    </row>
    <row r="67" spans="1:12" ht="23.25" thickBot="1">
      <c r="A67" s="1289">
        <v>51</v>
      </c>
      <c r="B67" s="653" t="s">
        <v>658</v>
      </c>
      <c r="C67" s="895" t="s">
        <v>659</v>
      </c>
      <c r="D67" s="921">
        <v>898102</v>
      </c>
      <c r="E67" s="875">
        <v>42362</v>
      </c>
      <c r="F67" s="1290">
        <v>-7500</v>
      </c>
      <c r="G67" s="1300">
        <f>SUM(F66:F67)</f>
        <v>0</v>
      </c>
      <c r="H67" s="1249" t="s">
        <v>1874</v>
      </c>
      <c r="I67" s="1248" t="s">
        <v>225</v>
      </c>
      <c r="J67" s="1458" t="s">
        <v>660</v>
      </c>
      <c r="K67" s="1458"/>
      <c r="L67" s="1458"/>
    </row>
    <row r="68" spans="1:8" ht="22.5">
      <c r="A68" s="59">
        <v>52</v>
      </c>
      <c r="B68" s="325" t="s">
        <v>1575</v>
      </c>
      <c r="C68" s="36" t="s">
        <v>1576</v>
      </c>
      <c r="D68" s="569">
        <v>814</v>
      </c>
      <c r="E68" s="1117">
        <v>42362</v>
      </c>
      <c r="F68" s="738">
        <v>7500</v>
      </c>
      <c r="G68" s="102"/>
      <c r="H68" s="1"/>
    </row>
    <row r="69" spans="1:8" ht="26.25" thickBot="1">
      <c r="A69" s="1289">
        <v>53</v>
      </c>
      <c r="B69" s="1043" t="s">
        <v>1578</v>
      </c>
      <c r="C69" s="895" t="s">
        <v>1579</v>
      </c>
      <c r="D69" s="921">
        <v>19138</v>
      </c>
      <c r="E69" s="1292">
        <v>42363</v>
      </c>
      <c r="F69" s="1293">
        <v>7500</v>
      </c>
      <c r="G69" s="1300">
        <f>SUM(F68:F69)</f>
        <v>15000</v>
      </c>
      <c r="H69" s="1"/>
    </row>
    <row r="70" spans="1:8" ht="33.75" thickBot="1">
      <c r="A70" s="1072">
        <v>54</v>
      </c>
      <c r="B70" s="435" t="s">
        <v>1546</v>
      </c>
      <c r="C70" s="450" t="s">
        <v>1547</v>
      </c>
      <c r="D70" s="571">
        <v>1</v>
      </c>
      <c r="E70" s="1099">
        <v>42366</v>
      </c>
      <c r="F70" s="940">
        <v>7500</v>
      </c>
      <c r="G70" s="1301">
        <f>SUM(F70)</f>
        <v>7500</v>
      </c>
      <c r="H70" s="1"/>
    </row>
    <row r="71" spans="1:8" ht="23.25" thickBot="1">
      <c r="A71" s="1072">
        <v>55</v>
      </c>
      <c r="B71" s="435" t="s">
        <v>587</v>
      </c>
      <c r="C71" s="435" t="s">
        <v>588</v>
      </c>
      <c r="D71" s="571">
        <v>363537</v>
      </c>
      <c r="E71" s="1099">
        <v>42367</v>
      </c>
      <c r="F71" s="940">
        <v>7500</v>
      </c>
      <c r="G71" s="1301">
        <f>SUM(F71)</f>
        <v>7500</v>
      </c>
      <c r="H71" s="1"/>
    </row>
    <row r="72" spans="1:8" ht="25.5" thickBot="1">
      <c r="A72" s="1289">
        <v>56</v>
      </c>
      <c r="B72" s="653" t="s">
        <v>1444</v>
      </c>
      <c r="C72" s="895" t="s">
        <v>1445</v>
      </c>
      <c r="D72" s="921">
        <v>24833</v>
      </c>
      <c r="E72" s="1292">
        <v>42368</v>
      </c>
      <c r="F72" s="940">
        <v>7500</v>
      </c>
      <c r="G72" s="1300">
        <f>SUM(F72)</f>
        <v>7500</v>
      </c>
      <c r="H72" s="640"/>
    </row>
    <row r="73" spans="1:8" ht="12.75">
      <c r="A73" s="59"/>
      <c r="B73" s="325"/>
      <c r="C73" s="325"/>
      <c r="D73" s="569"/>
      <c r="E73" s="873"/>
      <c r="F73" s="738"/>
      <c r="G73" s="1299"/>
      <c r="H73" s="1"/>
    </row>
    <row r="74" spans="1:8" ht="12.75">
      <c r="A74" s="59"/>
      <c r="B74" s="325"/>
      <c r="C74" s="325"/>
      <c r="D74" s="569"/>
      <c r="E74" s="80"/>
      <c r="F74" s="81"/>
      <c r="G74" s="1298"/>
      <c r="H74" s="1"/>
    </row>
    <row r="75" spans="1:8" ht="13.5" thickBot="1">
      <c r="A75" s="4"/>
      <c r="B75" s="29"/>
      <c r="C75" s="29"/>
      <c r="D75" s="11"/>
      <c r="E75" s="1308" t="s">
        <v>1021</v>
      </c>
      <c r="F75" s="1309">
        <f>SUM(F17:F74)</f>
        <v>378750</v>
      </c>
      <c r="H75" s="232" t="s">
        <v>377</v>
      </c>
    </row>
    <row r="76" spans="1:9" ht="13.5" thickBot="1">
      <c r="A76" s="7"/>
      <c r="B76" s="22"/>
      <c r="C76" s="22"/>
      <c r="D76" s="11"/>
      <c r="E76" s="52" t="s">
        <v>1022</v>
      </c>
      <c r="F76" s="53"/>
      <c r="G76" s="1307">
        <v>386250</v>
      </c>
      <c r="I76" s="55"/>
    </row>
    <row r="77" spans="1:6" ht="12.75">
      <c r="A77" s="1350" t="s">
        <v>144</v>
      </c>
      <c r="B77" s="1351"/>
      <c r="C77" s="1351"/>
      <c r="D77" s="1351"/>
      <c r="E77" s="1351"/>
      <c r="F77" s="1351"/>
    </row>
    <row r="78" spans="1:7" ht="23.25" thickBot="1">
      <c r="A78" s="561">
        <v>1</v>
      </c>
      <c r="B78" s="562" t="s">
        <v>1003</v>
      </c>
      <c r="C78" s="562" t="s">
        <v>1413</v>
      </c>
      <c r="D78" s="563">
        <v>380077</v>
      </c>
      <c r="E78" s="1009">
        <v>42340</v>
      </c>
      <c r="F78" s="729">
        <v>3750</v>
      </c>
      <c r="G78" s="422"/>
    </row>
    <row r="79" spans="1:7" ht="23.25" thickBot="1">
      <c r="A79" s="595">
        <v>2</v>
      </c>
      <c r="B79" s="596" t="s">
        <v>483</v>
      </c>
      <c r="C79" s="596" t="s">
        <v>1416</v>
      </c>
      <c r="D79" s="598">
        <v>1116</v>
      </c>
      <c r="E79" s="1018">
        <v>42342</v>
      </c>
      <c r="F79" s="1104">
        <v>750</v>
      </c>
      <c r="G79" s="870">
        <f>SUM(F79)</f>
        <v>750</v>
      </c>
    </row>
    <row r="80" spans="1:7" ht="33">
      <c r="A80" s="7">
        <v>3</v>
      </c>
      <c r="B80" s="29" t="s">
        <v>507</v>
      </c>
      <c r="C80" s="699" t="s">
        <v>508</v>
      </c>
      <c r="D80" s="11">
        <v>1991</v>
      </c>
      <c r="E80" s="1008">
        <v>42348</v>
      </c>
      <c r="F80" s="718">
        <v>750</v>
      </c>
      <c r="G80" s="42"/>
    </row>
    <row r="81" spans="1:7" ht="23.25" thickBot="1">
      <c r="A81" s="561">
        <v>4</v>
      </c>
      <c r="B81" s="562" t="s">
        <v>511</v>
      </c>
      <c r="C81" s="1055" t="s">
        <v>512</v>
      </c>
      <c r="D81" s="563">
        <v>490615</v>
      </c>
      <c r="E81" s="1009">
        <v>42348</v>
      </c>
      <c r="F81" s="771">
        <v>750</v>
      </c>
      <c r="G81" s="590">
        <f>SUM(F80:F81)</f>
        <v>1500</v>
      </c>
    </row>
    <row r="82" spans="1:12" ht="30" thickBot="1">
      <c r="A82" s="595">
        <v>5</v>
      </c>
      <c r="B82" s="597" t="s">
        <v>1512</v>
      </c>
      <c r="C82" s="596">
        <v>46734000</v>
      </c>
      <c r="D82" s="598">
        <v>982</v>
      </c>
      <c r="E82" s="1018">
        <v>42355</v>
      </c>
      <c r="F82" s="1104">
        <v>750</v>
      </c>
      <c r="G82" s="1275">
        <f>SUM(F82)</f>
        <v>750</v>
      </c>
      <c r="K82" s="1"/>
      <c r="L82" s="1"/>
    </row>
    <row r="83" spans="1:12" ht="22.5">
      <c r="A83" s="7">
        <v>6</v>
      </c>
      <c r="B83" s="29" t="s">
        <v>1122</v>
      </c>
      <c r="C83" s="29"/>
      <c r="D83" s="11">
        <v>12894</v>
      </c>
      <c r="E83" s="1008">
        <v>42347</v>
      </c>
      <c r="F83" s="718">
        <v>750</v>
      </c>
      <c r="G83" s="42"/>
      <c r="I83" s="1331" t="s">
        <v>590</v>
      </c>
      <c r="J83" s="1332"/>
      <c r="K83" s="1334"/>
      <c r="L83" s="1333"/>
    </row>
    <row r="84" spans="1:17" s="31" customFormat="1" ht="30" customHeight="1" thickBot="1">
      <c r="A84" s="1323">
        <v>7</v>
      </c>
      <c r="B84" s="1324" t="s">
        <v>591</v>
      </c>
      <c r="C84" s="1325"/>
      <c r="D84" s="1326">
        <v>697</v>
      </c>
      <c r="E84" s="1327">
        <v>42345</v>
      </c>
      <c r="F84" s="1328">
        <v>750</v>
      </c>
      <c r="G84" s="668">
        <f>SUM(F83:F84)</f>
        <v>1500</v>
      </c>
      <c r="H84" s="1329" t="s">
        <v>199</v>
      </c>
      <c r="I84" s="1455" t="s">
        <v>592</v>
      </c>
      <c r="J84" s="1456"/>
      <c r="K84" s="1334"/>
      <c r="L84" s="1335"/>
      <c r="M84" s="1375" t="s">
        <v>1117</v>
      </c>
      <c r="N84" s="1376"/>
      <c r="O84" s="1376"/>
      <c r="P84" s="1377"/>
      <c r="Q84" s="1330"/>
    </row>
    <row r="85" spans="1:12" s="31" customFormat="1" ht="23.25" thickBot="1">
      <c r="A85" s="496">
        <v>8</v>
      </c>
      <c r="B85" s="596" t="s">
        <v>648</v>
      </c>
      <c r="C85" s="914" t="s">
        <v>649</v>
      </c>
      <c r="D85" s="813">
        <v>108387</v>
      </c>
      <c r="E85" s="1119">
        <v>42361</v>
      </c>
      <c r="F85" s="1120">
        <v>750</v>
      </c>
      <c r="G85" s="941">
        <f>SUM(F85)</f>
        <v>750</v>
      </c>
      <c r="K85" s="666"/>
      <c r="L85" s="666"/>
    </row>
    <row r="86" spans="1:7" s="31" customFormat="1" ht="33.75">
      <c r="A86" s="36">
        <v>9</v>
      </c>
      <c r="B86" s="1037" t="s">
        <v>1545</v>
      </c>
      <c r="C86" s="36"/>
      <c r="D86" s="1291">
        <v>89086</v>
      </c>
      <c r="E86" s="1117">
        <v>42366</v>
      </c>
      <c r="F86" s="1296">
        <v>750</v>
      </c>
      <c r="G86" s="97"/>
    </row>
    <row r="87" spans="1:12" s="31" customFormat="1" ht="33.75">
      <c r="A87" s="37">
        <v>10</v>
      </c>
      <c r="B87" s="89" t="s">
        <v>1548</v>
      </c>
      <c r="C87" s="1113" t="s">
        <v>1552</v>
      </c>
      <c r="D87" s="1295">
        <v>4227</v>
      </c>
      <c r="E87" s="1110">
        <v>42361</v>
      </c>
      <c r="F87" s="525">
        <v>750</v>
      </c>
      <c r="G87" s="97"/>
      <c r="I87" s="1455" t="s">
        <v>1550</v>
      </c>
      <c r="J87" s="1457"/>
      <c r="K87" s="1333"/>
      <c r="L87" s="1333"/>
    </row>
    <row r="88" spans="1:12" s="31" customFormat="1" ht="13.5" thickBot="1">
      <c r="A88" s="424">
        <v>11</v>
      </c>
      <c r="B88" s="884" t="s">
        <v>1549</v>
      </c>
      <c r="C88" s="884"/>
      <c r="D88" s="796">
        <v>551</v>
      </c>
      <c r="E88" s="1056">
        <v>42362</v>
      </c>
      <c r="F88" s="1057">
        <v>750</v>
      </c>
      <c r="G88" s="668">
        <f>SUM(F86:F88)</f>
        <v>2250</v>
      </c>
      <c r="I88" s="1455" t="s">
        <v>1551</v>
      </c>
      <c r="J88" s="1457"/>
      <c r="K88" s="1333"/>
      <c r="L88" s="1333"/>
    </row>
    <row r="89" spans="1:7" s="549" customFormat="1" ht="8.25">
      <c r="A89" s="553">
        <v>12</v>
      </c>
      <c r="B89" s="699"/>
      <c r="C89" s="699"/>
      <c r="D89" s="700"/>
      <c r="E89" s="1079"/>
      <c r="F89" s="1080"/>
      <c r="G89" s="547"/>
    </row>
    <row r="90" spans="1:7" s="549" customFormat="1" ht="8.25">
      <c r="A90" s="689">
        <v>13</v>
      </c>
      <c r="B90" s="695"/>
      <c r="C90" s="695"/>
      <c r="D90" s="696"/>
      <c r="E90" s="828"/>
      <c r="F90" s="715"/>
      <c r="G90" s="547"/>
    </row>
    <row r="91" spans="1:7" s="549" customFormat="1" ht="8.25">
      <c r="A91" s="689">
        <v>14</v>
      </c>
      <c r="B91" s="695"/>
      <c r="C91" s="695"/>
      <c r="D91" s="696"/>
      <c r="E91" s="828"/>
      <c r="F91" s="715"/>
      <c r="G91" s="547"/>
    </row>
    <row r="92" spans="1:7" s="549" customFormat="1" ht="8.25">
      <c r="A92" s="689">
        <v>15</v>
      </c>
      <c r="B92" s="690"/>
      <c r="C92" s="690"/>
      <c r="D92" s="691"/>
      <c r="E92" s="1196"/>
      <c r="F92" s="1197"/>
      <c r="G92" s="811"/>
    </row>
    <row r="93" spans="1:7" s="549" customFormat="1" ht="8.25">
      <c r="A93" s="689">
        <v>16</v>
      </c>
      <c r="B93" s="695"/>
      <c r="C93" s="695"/>
      <c r="D93" s="696"/>
      <c r="E93" s="828"/>
      <c r="F93" s="715"/>
      <c r="G93" s="547"/>
    </row>
    <row r="94" spans="1:7" s="549" customFormat="1" ht="8.25">
      <c r="A94" s="689">
        <v>17</v>
      </c>
      <c r="B94" s="695"/>
      <c r="C94" s="695"/>
      <c r="D94" s="696"/>
      <c r="E94" s="828"/>
      <c r="F94" s="715"/>
      <c r="G94" s="547"/>
    </row>
    <row r="95" spans="1:7" s="549" customFormat="1" ht="8.25">
      <c r="A95" s="689">
        <v>18</v>
      </c>
      <c r="B95" s="695"/>
      <c r="C95" s="695"/>
      <c r="D95" s="696"/>
      <c r="E95" s="828"/>
      <c r="F95" s="715"/>
      <c r="G95" s="547"/>
    </row>
    <row r="96" spans="1:7" s="549" customFormat="1" ht="8.25">
      <c r="A96" s="689">
        <v>19</v>
      </c>
      <c r="B96" s="695"/>
      <c r="C96" s="695"/>
      <c r="D96" s="696"/>
      <c r="E96" s="828"/>
      <c r="F96" s="715"/>
      <c r="G96" s="547"/>
    </row>
    <row r="97" spans="1:7" s="549" customFormat="1" ht="8.25">
      <c r="A97" s="689">
        <v>20</v>
      </c>
      <c r="B97" s="695"/>
      <c r="C97" s="695"/>
      <c r="D97" s="696"/>
      <c r="E97" s="828"/>
      <c r="F97" s="715"/>
      <c r="G97" s="547"/>
    </row>
    <row r="98" spans="1:7" s="549" customFormat="1" ht="8.25">
      <c r="A98" s="689">
        <v>21</v>
      </c>
      <c r="B98" s="695"/>
      <c r="C98" s="695"/>
      <c r="D98" s="696"/>
      <c r="E98" s="828"/>
      <c r="F98" s="715"/>
      <c r="G98" s="547"/>
    </row>
    <row r="99" spans="1:7" ht="13.5" thickBot="1">
      <c r="A99" s="7"/>
      <c r="B99" s="29"/>
      <c r="C99" s="29"/>
      <c r="D99" s="11"/>
      <c r="E99" s="58"/>
      <c r="F99" s="87"/>
      <c r="G99" s="42"/>
    </row>
    <row r="100" spans="1:6" ht="13.5" thickBot="1">
      <c r="A100" s="4"/>
      <c r="B100" s="23"/>
      <c r="C100" s="23"/>
      <c r="D100" s="8"/>
      <c r="E100" s="54" t="s">
        <v>1021</v>
      </c>
      <c r="F100" s="859">
        <f>SUM(F78:F99)</f>
        <v>11250</v>
      </c>
    </row>
    <row r="101" spans="1:7" ht="13.5" thickBot="1">
      <c r="A101" s="4"/>
      <c r="B101" s="23"/>
      <c r="C101" s="23"/>
      <c r="D101" s="8"/>
      <c r="E101" s="52" t="s">
        <v>1022</v>
      </c>
      <c r="F101" s="53"/>
      <c r="G101" s="55">
        <f>F100-F101</f>
        <v>11250</v>
      </c>
    </row>
    <row r="102" spans="1:6" ht="12.75">
      <c r="A102" s="1350" t="s">
        <v>145</v>
      </c>
      <c r="B102" s="1351"/>
      <c r="C102" s="1351"/>
      <c r="D102" s="1351"/>
      <c r="E102" s="1351"/>
      <c r="F102" s="1351"/>
    </row>
    <row r="103" spans="1:7" ht="13.5" thickBot="1">
      <c r="A103" s="424">
        <v>1</v>
      </c>
      <c r="B103" s="562" t="s">
        <v>1435</v>
      </c>
      <c r="C103" s="562" t="s">
        <v>671</v>
      </c>
      <c r="D103" s="1269">
        <v>574</v>
      </c>
      <c r="E103" s="1270">
        <v>42346</v>
      </c>
      <c r="F103" s="1271">
        <v>750</v>
      </c>
      <c r="G103" s="890">
        <f>SUM(F103)</f>
        <v>750</v>
      </c>
    </row>
    <row r="104" spans="1:6" s="549" customFormat="1" ht="8.25">
      <c r="A104" s="553">
        <v>2</v>
      </c>
      <c r="B104" s="699"/>
      <c r="C104" s="699"/>
      <c r="D104" s="700"/>
      <c r="E104" s="882"/>
      <c r="F104" s="883"/>
    </row>
    <row r="105" spans="1:7" s="549" customFormat="1" ht="8.25">
      <c r="A105" s="689">
        <v>3</v>
      </c>
      <c r="B105" s="690"/>
      <c r="C105" s="690"/>
      <c r="D105" s="691"/>
      <c r="E105" s="829"/>
      <c r="F105" s="830"/>
      <c r="G105" s="694"/>
    </row>
    <row r="106" spans="1:7" s="549" customFormat="1" ht="8.25">
      <c r="A106" s="689">
        <v>4</v>
      </c>
      <c r="B106" s="690"/>
      <c r="C106" s="690"/>
      <c r="D106" s="691"/>
      <c r="E106" s="829"/>
      <c r="F106" s="830"/>
      <c r="G106" s="694"/>
    </row>
    <row r="107" spans="1:7" s="549" customFormat="1" ht="8.25">
      <c r="A107" s="689">
        <v>5</v>
      </c>
      <c r="B107" s="690"/>
      <c r="C107" s="690"/>
      <c r="D107" s="691"/>
      <c r="E107" s="829"/>
      <c r="F107" s="830"/>
      <c r="G107" s="694"/>
    </row>
    <row r="108" spans="1:7" s="549" customFormat="1" ht="8.25">
      <c r="A108" s="689">
        <v>6</v>
      </c>
      <c r="B108" s="695"/>
      <c r="C108" s="695"/>
      <c r="D108" s="696"/>
      <c r="E108" s="831"/>
      <c r="F108" s="832"/>
      <c r="G108" s="547"/>
    </row>
    <row r="109" spans="1:7" s="549" customFormat="1" ht="8.25">
      <c r="A109" s="689"/>
      <c r="B109" s="695"/>
      <c r="C109" s="695"/>
      <c r="D109" s="696"/>
      <c r="E109" s="831"/>
      <c r="F109" s="832"/>
      <c r="G109" s="547"/>
    </row>
    <row r="110" spans="1:8" ht="13.5" thickBot="1">
      <c r="A110" s="36"/>
      <c r="B110" s="22"/>
      <c r="C110" s="22"/>
      <c r="D110" s="60"/>
      <c r="E110" s="64" t="s">
        <v>1021</v>
      </c>
      <c r="F110" s="857">
        <f>SUM(F103:F108)</f>
        <v>750</v>
      </c>
      <c r="H110" s="32"/>
    </row>
    <row r="111" spans="1:8" ht="13.5" thickBot="1">
      <c r="A111" s="51"/>
      <c r="B111" s="20"/>
      <c r="C111" s="20"/>
      <c r="D111" s="50"/>
      <c r="E111" s="52" t="s">
        <v>1022</v>
      </c>
      <c r="F111" s="53"/>
      <c r="G111" s="63">
        <f>F110-F111</f>
        <v>750</v>
      </c>
      <c r="H111" s="32"/>
    </row>
    <row r="112" spans="1:6" ht="12.75">
      <c r="A112" s="1350" t="s">
        <v>146</v>
      </c>
      <c r="B112" s="1351"/>
      <c r="C112" s="1351"/>
      <c r="D112" s="1351"/>
      <c r="E112" s="1351"/>
      <c r="F112" s="1351"/>
    </row>
    <row r="113" spans="1:7" ht="33">
      <c r="A113" s="92">
        <v>1</v>
      </c>
      <c r="B113" s="65" t="s">
        <v>227</v>
      </c>
      <c r="C113" s="545" t="s">
        <v>228</v>
      </c>
      <c r="D113" s="79">
        <v>1506</v>
      </c>
      <c r="E113" s="80">
        <v>42335</v>
      </c>
      <c r="F113" s="81">
        <v>750</v>
      </c>
      <c r="G113" s="42"/>
    </row>
    <row r="114" spans="1:7" ht="25.5" thickBot="1">
      <c r="A114" s="1252">
        <v>2</v>
      </c>
      <c r="B114" s="795" t="s">
        <v>233</v>
      </c>
      <c r="C114" s="662" t="s">
        <v>234</v>
      </c>
      <c r="D114" s="556">
        <v>177</v>
      </c>
      <c r="E114" s="875">
        <v>42338</v>
      </c>
      <c r="F114" s="717">
        <v>750</v>
      </c>
      <c r="G114" s="590">
        <f>SUM(F113:F114)</f>
        <v>1500</v>
      </c>
    </row>
    <row r="115" spans="1:7" ht="22.5">
      <c r="A115" s="1251">
        <v>3</v>
      </c>
      <c r="B115" s="325" t="s">
        <v>917</v>
      </c>
      <c r="C115" s="325" t="s">
        <v>988</v>
      </c>
      <c r="D115" s="569">
        <v>27320</v>
      </c>
      <c r="E115" s="873">
        <v>42340</v>
      </c>
      <c r="F115" s="738">
        <v>750</v>
      </c>
      <c r="G115" s="42"/>
    </row>
    <row r="116" spans="1:7" ht="23.25" thickBot="1">
      <c r="A116" s="1252">
        <v>4</v>
      </c>
      <c r="B116" s="425" t="s">
        <v>1411</v>
      </c>
      <c r="C116" s="425" t="s">
        <v>1412</v>
      </c>
      <c r="D116" s="556">
        <v>628</v>
      </c>
      <c r="E116" s="875">
        <v>42340</v>
      </c>
      <c r="F116" s="717">
        <v>750</v>
      </c>
      <c r="G116" s="590">
        <f>SUM(F115:F116)</f>
        <v>1500</v>
      </c>
    </row>
    <row r="117" spans="1:7" ht="34.5" thickBot="1">
      <c r="A117" s="1267">
        <v>5</v>
      </c>
      <c r="B117" s="435" t="s">
        <v>472</v>
      </c>
      <c r="C117" s="435" t="s">
        <v>473</v>
      </c>
      <c r="D117" s="571">
        <v>29396</v>
      </c>
      <c r="E117" s="1099">
        <v>42341</v>
      </c>
      <c r="F117" s="940">
        <v>750</v>
      </c>
      <c r="G117" s="870">
        <f>SUM(F117)</f>
        <v>750</v>
      </c>
    </row>
    <row r="118" spans="1:7" ht="23.25" thickBot="1">
      <c r="A118" s="1267">
        <v>6</v>
      </c>
      <c r="B118" s="435" t="s">
        <v>1425</v>
      </c>
      <c r="C118" s="435" t="s">
        <v>1426</v>
      </c>
      <c r="D118" s="571">
        <v>483</v>
      </c>
      <c r="E118" s="1099">
        <v>42345</v>
      </c>
      <c r="F118" s="940">
        <v>750</v>
      </c>
      <c r="G118" s="870">
        <f>SUM(F118)</f>
        <v>750</v>
      </c>
    </row>
    <row r="119" spans="1:7" ht="23.25" thickBot="1">
      <c r="A119" s="1267">
        <v>7</v>
      </c>
      <c r="B119" s="435" t="s">
        <v>1429</v>
      </c>
      <c r="C119" s="435" t="s">
        <v>1430</v>
      </c>
      <c r="D119" s="571">
        <v>110312</v>
      </c>
      <c r="E119" s="1099">
        <v>42346</v>
      </c>
      <c r="F119" s="940">
        <v>750</v>
      </c>
      <c r="G119" s="870">
        <f>SUM(F119)</f>
        <v>750</v>
      </c>
    </row>
    <row r="120" spans="1:7" ht="25.5" thickBot="1">
      <c r="A120" s="1267">
        <v>8</v>
      </c>
      <c r="B120" s="435" t="s">
        <v>505</v>
      </c>
      <c r="C120" s="450" t="s">
        <v>506</v>
      </c>
      <c r="D120" s="571">
        <v>681</v>
      </c>
      <c r="E120" s="1099">
        <v>42348</v>
      </c>
      <c r="F120" s="940">
        <v>750</v>
      </c>
      <c r="G120" s="870">
        <f>SUM(F120)</f>
        <v>750</v>
      </c>
    </row>
    <row r="121" spans="1:7" ht="19.5">
      <c r="A121" s="1251">
        <v>9</v>
      </c>
      <c r="B121" s="506" t="s">
        <v>1279</v>
      </c>
      <c r="C121" s="325" t="s">
        <v>846</v>
      </c>
      <c r="D121" s="569">
        <v>3722</v>
      </c>
      <c r="E121" s="873">
        <v>42354</v>
      </c>
      <c r="F121" s="738">
        <v>750</v>
      </c>
      <c r="G121" s="42"/>
    </row>
    <row r="122" spans="1:7" ht="19.5">
      <c r="A122" s="93">
        <v>10</v>
      </c>
      <c r="B122" s="577" t="s">
        <v>99</v>
      </c>
      <c r="C122" s="65" t="s">
        <v>846</v>
      </c>
      <c r="D122" s="79">
        <v>3723</v>
      </c>
      <c r="E122" s="80">
        <v>42354</v>
      </c>
      <c r="F122" s="81">
        <v>750</v>
      </c>
      <c r="G122" s="42"/>
    </row>
    <row r="123" spans="1:7" ht="19.5">
      <c r="A123" s="93">
        <v>11</v>
      </c>
      <c r="B123" s="577" t="s">
        <v>99</v>
      </c>
      <c r="C123" s="65" t="s">
        <v>846</v>
      </c>
      <c r="D123" s="79">
        <v>3717</v>
      </c>
      <c r="E123" s="80">
        <v>42354</v>
      </c>
      <c r="F123" s="81">
        <v>750</v>
      </c>
      <c r="G123" s="42"/>
    </row>
    <row r="124" spans="1:7" ht="19.5">
      <c r="A124" s="93">
        <v>12</v>
      </c>
      <c r="B124" s="577" t="s">
        <v>99</v>
      </c>
      <c r="C124" s="65" t="s">
        <v>846</v>
      </c>
      <c r="D124" s="79">
        <v>3725</v>
      </c>
      <c r="E124" s="80">
        <v>42354</v>
      </c>
      <c r="F124" s="81">
        <v>750</v>
      </c>
      <c r="G124" s="42"/>
    </row>
    <row r="125" spans="1:7" s="31" customFormat="1" ht="19.5">
      <c r="A125" s="92">
        <v>13</v>
      </c>
      <c r="B125" s="577" t="s">
        <v>99</v>
      </c>
      <c r="C125" s="65" t="s">
        <v>846</v>
      </c>
      <c r="D125" s="95">
        <v>3721</v>
      </c>
      <c r="E125" s="80">
        <v>42354</v>
      </c>
      <c r="F125" s="81">
        <v>750</v>
      </c>
      <c r="G125" s="97"/>
    </row>
    <row r="126" spans="1:7" s="31" customFormat="1" ht="19.5">
      <c r="A126" s="93">
        <v>14</v>
      </c>
      <c r="B126" s="577" t="s">
        <v>99</v>
      </c>
      <c r="C126" s="65" t="s">
        <v>846</v>
      </c>
      <c r="D126" s="95">
        <v>3716</v>
      </c>
      <c r="E126" s="80">
        <v>42354</v>
      </c>
      <c r="F126" s="81">
        <v>750</v>
      </c>
      <c r="G126" s="97"/>
    </row>
    <row r="127" spans="1:7" s="31" customFormat="1" ht="19.5">
      <c r="A127" s="92">
        <v>15</v>
      </c>
      <c r="B127" s="577" t="s">
        <v>99</v>
      </c>
      <c r="C127" s="65" t="s">
        <v>846</v>
      </c>
      <c r="D127" s="95">
        <v>3719</v>
      </c>
      <c r="E127" s="80">
        <v>42354</v>
      </c>
      <c r="F127" s="81">
        <v>750</v>
      </c>
      <c r="G127" s="97"/>
    </row>
    <row r="128" spans="1:7" s="31" customFormat="1" ht="19.5">
      <c r="A128" s="93">
        <v>16</v>
      </c>
      <c r="B128" s="577" t="s">
        <v>99</v>
      </c>
      <c r="C128" s="65" t="s">
        <v>846</v>
      </c>
      <c r="D128" s="95">
        <v>3724</v>
      </c>
      <c r="E128" s="80">
        <v>42354</v>
      </c>
      <c r="F128" s="81">
        <v>750</v>
      </c>
      <c r="G128" s="97"/>
    </row>
    <row r="129" spans="1:7" s="549" customFormat="1" ht="19.5">
      <c r="A129" s="92">
        <v>17</v>
      </c>
      <c r="B129" s="577" t="s">
        <v>99</v>
      </c>
      <c r="C129" s="65" t="s">
        <v>846</v>
      </c>
      <c r="D129" s="95">
        <v>3718</v>
      </c>
      <c r="E129" s="80">
        <v>42354</v>
      </c>
      <c r="F129" s="81">
        <v>750</v>
      </c>
      <c r="G129" s="547"/>
    </row>
    <row r="130" spans="1:7" s="549" customFormat="1" ht="20.25" thickBot="1">
      <c r="A130" s="1252">
        <v>18</v>
      </c>
      <c r="B130" s="505" t="s">
        <v>99</v>
      </c>
      <c r="C130" s="425" t="s">
        <v>846</v>
      </c>
      <c r="D130" s="567">
        <v>3720</v>
      </c>
      <c r="E130" s="875">
        <v>42354</v>
      </c>
      <c r="F130" s="717">
        <v>750</v>
      </c>
      <c r="G130" s="668">
        <f>SUM(F121:F130)</f>
        <v>7500</v>
      </c>
    </row>
    <row r="131" spans="1:7" s="549" customFormat="1" ht="18" thickBot="1">
      <c r="A131" s="591">
        <v>19</v>
      </c>
      <c r="B131" s="1272" t="s">
        <v>1210</v>
      </c>
      <c r="C131" s="1150" t="s">
        <v>1513</v>
      </c>
      <c r="D131" s="449">
        <v>34457</v>
      </c>
      <c r="E131" s="1151">
        <v>42355</v>
      </c>
      <c r="F131" s="1273">
        <v>750</v>
      </c>
      <c r="G131" s="1274">
        <f>SUM(F131)</f>
        <v>750</v>
      </c>
    </row>
    <row r="132" spans="1:11" s="549" customFormat="1" ht="12.75">
      <c r="A132" s="1251">
        <v>20</v>
      </c>
      <c r="B132" s="506" t="s">
        <v>1514</v>
      </c>
      <c r="C132" s="675"/>
      <c r="D132" s="337">
        <v>78</v>
      </c>
      <c r="E132" s="338">
        <v>42347</v>
      </c>
      <c r="F132" s="339">
        <v>750</v>
      </c>
      <c r="G132" s="547"/>
      <c r="H132" s="1455" t="s">
        <v>1515</v>
      </c>
      <c r="I132" s="1456"/>
      <c r="J132" s="1456"/>
      <c r="K132" s="1457"/>
    </row>
    <row r="133" spans="1:11" s="549" customFormat="1" ht="12.75">
      <c r="A133" s="92">
        <v>21</v>
      </c>
      <c r="B133" s="577" t="s">
        <v>1514</v>
      </c>
      <c r="C133" s="545"/>
      <c r="D133" s="95">
        <v>80</v>
      </c>
      <c r="E133" s="98">
        <v>42347</v>
      </c>
      <c r="F133" s="99">
        <v>750</v>
      </c>
      <c r="G133" s="547"/>
      <c r="H133" s="1455" t="s">
        <v>595</v>
      </c>
      <c r="I133" s="1456"/>
      <c r="J133" s="1456"/>
      <c r="K133" s="1457"/>
    </row>
    <row r="134" spans="1:11" s="549" customFormat="1" ht="12.75">
      <c r="A134" s="92">
        <v>22</v>
      </c>
      <c r="B134" s="577" t="s">
        <v>1514</v>
      </c>
      <c r="C134" s="545"/>
      <c r="D134" s="95">
        <v>79</v>
      </c>
      <c r="E134" s="98">
        <v>42347</v>
      </c>
      <c r="F134" s="99">
        <v>750</v>
      </c>
      <c r="G134" s="547"/>
      <c r="H134" s="1455" t="s">
        <v>596</v>
      </c>
      <c r="I134" s="1456"/>
      <c r="J134" s="1456"/>
      <c r="K134" s="1457"/>
    </row>
    <row r="135" spans="1:11" s="549" customFormat="1" ht="19.5">
      <c r="A135" s="92">
        <v>23</v>
      </c>
      <c r="B135" s="577" t="s">
        <v>597</v>
      </c>
      <c r="C135" s="545"/>
      <c r="D135" s="95">
        <v>471</v>
      </c>
      <c r="E135" s="98">
        <v>42348</v>
      </c>
      <c r="F135" s="99">
        <v>600</v>
      </c>
      <c r="G135" s="547"/>
      <c r="H135" s="1455" t="s">
        <v>598</v>
      </c>
      <c r="I135" s="1456"/>
      <c r="J135" s="1456"/>
      <c r="K135" s="1457"/>
    </row>
    <row r="136" spans="1:11" s="549" customFormat="1" ht="13.5" thickBot="1">
      <c r="A136" s="566">
        <v>24</v>
      </c>
      <c r="B136" s="505" t="s">
        <v>1514</v>
      </c>
      <c r="C136" s="662"/>
      <c r="D136" s="567">
        <v>77</v>
      </c>
      <c r="E136" s="1160">
        <v>42347</v>
      </c>
      <c r="F136" s="815">
        <v>750</v>
      </c>
      <c r="G136" s="1279">
        <f>SUM(F132:F136)</f>
        <v>3600</v>
      </c>
      <c r="H136" s="1455" t="s">
        <v>603</v>
      </c>
      <c r="I136" s="1456"/>
      <c r="J136" s="1456"/>
      <c r="K136" s="1457"/>
    </row>
    <row r="137" spans="1:7" s="549" customFormat="1" ht="16.5">
      <c r="A137" s="336">
        <v>25</v>
      </c>
      <c r="B137" s="664" t="s">
        <v>1032</v>
      </c>
      <c r="C137" s="675" t="s">
        <v>1583</v>
      </c>
      <c r="D137" s="337">
        <v>3426</v>
      </c>
      <c r="E137" s="853">
        <v>42360</v>
      </c>
      <c r="F137" s="720">
        <v>750</v>
      </c>
      <c r="G137" s="547"/>
    </row>
    <row r="138" spans="1:7" ht="24.75">
      <c r="A138" s="92">
        <v>26</v>
      </c>
      <c r="B138" s="913" t="s">
        <v>1032</v>
      </c>
      <c r="C138" s="699" t="s">
        <v>1587</v>
      </c>
      <c r="D138" s="11">
        <v>3425</v>
      </c>
      <c r="E138" s="853">
        <v>42360</v>
      </c>
      <c r="F138" s="720">
        <v>750</v>
      </c>
      <c r="G138" s="1"/>
    </row>
    <row r="139" spans="1:7" ht="25.5" thickBot="1">
      <c r="A139" s="566">
        <v>27</v>
      </c>
      <c r="B139" s="514" t="s">
        <v>1590</v>
      </c>
      <c r="C139" s="1285" t="s">
        <v>1591</v>
      </c>
      <c r="D139" s="1286">
        <v>24987</v>
      </c>
      <c r="E139" s="1287">
        <v>42360</v>
      </c>
      <c r="F139" s="1033">
        <v>750</v>
      </c>
      <c r="G139" s="868">
        <f>SUM(F137:F139)</f>
        <v>2250</v>
      </c>
    </row>
    <row r="140" spans="1:7" ht="25.5">
      <c r="A140" s="336">
        <v>28</v>
      </c>
      <c r="B140" s="913" t="s">
        <v>1781</v>
      </c>
      <c r="C140" s="699" t="s">
        <v>647</v>
      </c>
      <c r="D140" s="11">
        <v>14850</v>
      </c>
      <c r="E140" s="96">
        <v>42361</v>
      </c>
      <c r="F140" s="38">
        <v>750</v>
      </c>
      <c r="G140" s="1"/>
    </row>
    <row r="141" spans="1:11" ht="13.5" thickBot="1">
      <c r="A141" s="566">
        <v>29</v>
      </c>
      <c r="B141" s="514" t="s">
        <v>652</v>
      </c>
      <c r="C141" s="1285"/>
      <c r="D141" s="1286">
        <v>481</v>
      </c>
      <c r="E141" s="854">
        <v>42223</v>
      </c>
      <c r="F141" s="776">
        <v>750</v>
      </c>
      <c r="G141" s="1288">
        <f>SUM(F140:F141)</f>
        <v>1500</v>
      </c>
      <c r="H141" s="1455" t="s">
        <v>653</v>
      </c>
      <c r="I141" s="1456"/>
      <c r="J141" s="1456"/>
      <c r="K141" s="1457"/>
    </row>
    <row r="142" spans="1:11" ht="45.75" thickBot="1">
      <c r="A142" s="591">
        <v>30</v>
      </c>
      <c r="B142" s="596" t="s">
        <v>997</v>
      </c>
      <c r="C142" s="1017" t="s">
        <v>1577</v>
      </c>
      <c r="D142" s="598">
        <v>990</v>
      </c>
      <c r="E142" s="869">
        <v>42363</v>
      </c>
      <c r="F142" s="1135">
        <v>750</v>
      </c>
      <c r="G142" s="1294">
        <f>SUM(F142)</f>
        <v>750</v>
      </c>
      <c r="H142" s="889"/>
      <c r="I142" s="889"/>
      <c r="J142" s="889"/>
      <c r="K142" s="889"/>
    </row>
    <row r="143" spans="1:11" ht="22.5">
      <c r="A143" s="336">
        <v>31</v>
      </c>
      <c r="B143" s="29" t="s">
        <v>212</v>
      </c>
      <c r="C143" s="29" t="s">
        <v>585</v>
      </c>
      <c r="D143" s="11">
        <v>2501</v>
      </c>
      <c r="E143" s="853">
        <v>42367</v>
      </c>
      <c r="F143" s="720">
        <v>750</v>
      </c>
      <c r="G143" s="1"/>
      <c r="H143" s="889"/>
      <c r="I143" s="889"/>
      <c r="J143" s="889"/>
      <c r="K143" s="889"/>
    </row>
    <row r="144" spans="1:7" ht="22.5">
      <c r="A144" s="92">
        <v>32</v>
      </c>
      <c r="B144" s="29" t="s">
        <v>212</v>
      </c>
      <c r="C144" s="29" t="s">
        <v>585</v>
      </c>
      <c r="D144" s="11">
        <v>2502</v>
      </c>
      <c r="E144" s="853">
        <v>42367</v>
      </c>
      <c r="F144" s="720">
        <v>750</v>
      </c>
      <c r="G144" s="1"/>
    </row>
    <row r="145" spans="1:7" ht="22.5">
      <c r="A145" s="92">
        <v>33</v>
      </c>
      <c r="B145" s="29" t="s">
        <v>212</v>
      </c>
      <c r="C145" s="29" t="s">
        <v>585</v>
      </c>
      <c r="D145" s="11">
        <v>2503</v>
      </c>
      <c r="E145" s="853">
        <v>42367</v>
      </c>
      <c r="F145" s="720">
        <v>750</v>
      </c>
      <c r="G145" s="1"/>
    </row>
    <row r="146" spans="1:7" ht="22.5">
      <c r="A146" s="92">
        <v>34</v>
      </c>
      <c r="B146" s="29" t="s">
        <v>212</v>
      </c>
      <c r="C146" s="29" t="s">
        <v>586</v>
      </c>
      <c r="D146" s="11">
        <v>2505</v>
      </c>
      <c r="E146" s="853">
        <v>42367</v>
      </c>
      <c r="F146" s="720">
        <v>750</v>
      </c>
      <c r="G146" s="1"/>
    </row>
    <row r="147" spans="1:7" ht="23.25" thickBot="1">
      <c r="A147" s="566">
        <v>35</v>
      </c>
      <c r="B147" s="514" t="s">
        <v>212</v>
      </c>
      <c r="C147" s="514" t="s">
        <v>589</v>
      </c>
      <c r="D147" s="1286">
        <v>2504</v>
      </c>
      <c r="E147" s="1122">
        <v>42367</v>
      </c>
      <c r="F147" s="1023">
        <v>750</v>
      </c>
      <c r="G147" s="868">
        <f>SUM(F143:F147)</f>
        <v>3750</v>
      </c>
    </row>
    <row r="148" spans="1:7" ht="33.75">
      <c r="A148" s="336">
        <v>36</v>
      </c>
      <c r="B148" s="29" t="s">
        <v>1446</v>
      </c>
      <c r="C148" s="699" t="s">
        <v>1446</v>
      </c>
      <c r="D148" s="11">
        <v>30249</v>
      </c>
      <c r="E148" s="853">
        <v>42367</v>
      </c>
      <c r="F148" s="720">
        <v>750</v>
      </c>
      <c r="G148" s="1"/>
    </row>
    <row r="149" spans="1:7" ht="34.5" thickBot="1">
      <c r="A149" s="566">
        <v>37</v>
      </c>
      <c r="B149" s="514" t="s">
        <v>1447</v>
      </c>
      <c r="C149" s="1285" t="s">
        <v>1448</v>
      </c>
      <c r="D149" s="1286" t="s">
        <v>1449</v>
      </c>
      <c r="E149" s="854">
        <v>42368</v>
      </c>
      <c r="F149" s="776">
        <v>750</v>
      </c>
      <c r="G149" s="868">
        <f>SUM(F148:F149)</f>
        <v>1500</v>
      </c>
    </row>
    <row r="150" spans="1:7" ht="12.75">
      <c r="A150" s="336"/>
      <c r="B150" s="29"/>
      <c r="C150" s="29"/>
      <c r="D150" s="11"/>
      <c r="E150" s="853"/>
      <c r="F150" s="720"/>
      <c r="G150" s="1297"/>
    </row>
    <row r="151" spans="1:6" ht="13.5" thickBot="1">
      <c r="A151" s="4"/>
      <c r="B151" s="25"/>
      <c r="C151" s="25"/>
      <c r="D151" s="8"/>
      <c r="E151" s="64" t="s">
        <v>1021</v>
      </c>
      <c r="F151" s="857">
        <f>SUM(F113:F150)</f>
        <v>27600</v>
      </c>
    </row>
    <row r="152" spans="1:7" ht="13.5" thickBot="1">
      <c r="A152" s="4"/>
      <c r="B152" s="23"/>
      <c r="C152" s="23"/>
      <c r="D152" s="8"/>
      <c r="E152" s="1266" t="s">
        <v>1022</v>
      </c>
      <c r="F152" s="53"/>
      <c r="G152" s="55">
        <f>SUM(G113:G151)</f>
        <v>27600</v>
      </c>
    </row>
    <row r="153" spans="1:6" ht="12.75">
      <c r="A153" s="1"/>
      <c r="B153" s="9"/>
      <c r="C153" s="9"/>
      <c r="D153" s="6"/>
      <c r="E153" s="3"/>
      <c r="F153" s="16"/>
    </row>
    <row r="154" spans="1:6" ht="12.75">
      <c r="A154" s="1336" t="s">
        <v>1076</v>
      </c>
      <c r="B154" s="1336"/>
      <c r="C154" s="1336"/>
      <c r="D154" s="26"/>
      <c r="E154" s="26"/>
      <c r="F154" s="16" t="s">
        <v>1080</v>
      </c>
    </row>
    <row r="155" spans="1:6" ht="12.75">
      <c r="A155" s="1"/>
      <c r="B155" s="9"/>
      <c r="C155" s="9"/>
      <c r="D155" s="6"/>
      <c r="E155" s="1"/>
      <c r="F155" s="16"/>
    </row>
    <row r="156" spans="1:6" ht="12.75">
      <c r="A156" s="1355" t="s">
        <v>1079</v>
      </c>
      <c r="B156" s="1355"/>
      <c r="C156" s="1355"/>
      <c r="D156" s="14"/>
      <c r="E156" s="1"/>
      <c r="F156" s="16" t="s">
        <v>1080</v>
      </c>
    </row>
    <row r="157" spans="1:6" ht="12.75">
      <c r="A157" s="1"/>
      <c r="B157" s="9"/>
      <c r="C157" s="9"/>
      <c r="D157" s="6"/>
      <c r="E157" s="1"/>
      <c r="F157" s="16"/>
    </row>
    <row r="158" spans="1:6" ht="12.75">
      <c r="A158" s="1"/>
      <c r="B158" s="1356" t="s">
        <v>1073</v>
      </c>
      <c r="C158" s="1356"/>
      <c r="D158" s="1356"/>
      <c r="E158" s="1356"/>
      <c r="F158" s="1356"/>
    </row>
  </sheetData>
  <sheetProtection/>
  <mergeCells count="31">
    <mergeCell ref="M84:P84"/>
    <mergeCell ref="I88:J88"/>
    <mergeCell ref="H134:K134"/>
    <mergeCell ref="H141:K141"/>
    <mergeCell ref="H65:K65"/>
    <mergeCell ref="J67:L67"/>
    <mergeCell ref="H135:K135"/>
    <mergeCell ref="A156:C156"/>
    <mergeCell ref="B158:F158"/>
    <mergeCell ref="A77:F77"/>
    <mergeCell ref="A102:F102"/>
    <mergeCell ref="A112:F112"/>
    <mergeCell ref="A154:C154"/>
    <mergeCell ref="E9:F9"/>
    <mergeCell ref="H19:L19"/>
    <mergeCell ref="E10:F14"/>
    <mergeCell ref="A16:F16"/>
    <mergeCell ref="A9:A15"/>
    <mergeCell ref="B9:B15"/>
    <mergeCell ref="C9:C15"/>
    <mergeCell ref="D9:D15"/>
    <mergeCell ref="H49:K49"/>
    <mergeCell ref="H136:K136"/>
    <mergeCell ref="J18:L18"/>
    <mergeCell ref="H46:J46"/>
    <mergeCell ref="H132:K132"/>
    <mergeCell ref="H48:K48"/>
    <mergeCell ref="H47:K47"/>
    <mergeCell ref="H133:K133"/>
    <mergeCell ref="I84:J84"/>
    <mergeCell ref="I87:J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68">
      <selection activeCell="I73" sqref="I73:K73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34" customWidth="1"/>
    <col min="4" max="4" width="9.125" style="2" customWidth="1"/>
    <col min="5" max="5" width="13.625" style="0" customWidth="1"/>
    <col min="6" max="6" width="12.25390625" style="0" customWidth="1"/>
    <col min="7" max="7" width="14.125" style="0" customWidth="1"/>
  </cols>
  <sheetData>
    <row r="1" spans="1:6" ht="12.75">
      <c r="A1" s="1"/>
      <c r="B1" s="12"/>
      <c r="C1" s="12"/>
      <c r="D1" s="5"/>
      <c r="F1" t="s">
        <v>140</v>
      </c>
    </row>
    <row r="2" spans="1:6" ht="12.75">
      <c r="A2" s="1"/>
      <c r="B2" s="12"/>
      <c r="C2" s="12"/>
      <c r="D2" s="5"/>
      <c r="F2" t="s">
        <v>1074</v>
      </c>
    </row>
    <row r="3" spans="1:6" ht="12.75">
      <c r="A3" s="1"/>
      <c r="B3" s="12"/>
      <c r="C3" s="12"/>
      <c r="D3" s="5"/>
      <c r="F3" t="s">
        <v>157</v>
      </c>
    </row>
    <row r="4" spans="1:6" ht="12.75">
      <c r="A4" s="1"/>
      <c r="B4" s="12"/>
      <c r="C4" s="12"/>
      <c r="D4" s="5"/>
      <c r="F4" s="15"/>
    </row>
    <row r="5" spans="1:6" ht="12.75">
      <c r="A5" s="1"/>
      <c r="B5" s="26" t="s">
        <v>141</v>
      </c>
      <c r="C5" s="27"/>
      <c r="E5" s="13"/>
      <c r="F5" s="13"/>
    </row>
    <row r="6" spans="1:6" ht="12.75">
      <c r="A6" s="1"/>
      <c r="B6" s="26" t="s">
        <v>131</v>
      </c>
      <c r="C6" s="27"/>
      <c r="E6" s="13"/>
      <c r="F6" s="13"/>
    </row>
    <row r="7" spans="1:6" ht="12.75">
      <c r="A7" s="1"/>
      <c r="B7" s="12"/>
      <c r="C7" s="12"/>
      <c r="D7" s="5"/>
      <c r="E7" s="2"/>
      <c r="F7" s="15"/>
    </row>
    <row r="8" spans="1:6" ht="12.75">
      <c r="A8" s="1"/>
      <c r="B8" s="12"/>
      <c r="C8" s="12"/>
      <c r="D8" s="5"/>
      <c r="E8" s="2"/>
      <c r="F8" s="15"/>
    </row>
    <row r="9" spans="1:6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19" t="s">
        <v>142</v>
      </c>
      <c r="F9" s="21"/>
    </row>
    <row r="10" spans="1:6" ht="12.75">
      <c r="A10" s="1353"/>
      <c r="B10" s="1340"/>
      <c r="C10" s="1337"/>
      <c r="D10" s="1338"/>
      <c r="E10" s="1344" t="s">
        <v>156</v>
      </c>
      <c r="F10" s="1345"/>
    </row>
    <row r="11" spans="1:6" ht="12.75">
      <c r="A11" s="1353"/>
      <c r="B11" s="1340"/>
      <c r="C11" s="1337"/>
      <c r="D11" s="1338"/>
      <c r="E11" s="1346"/>
      <c r="F11" s="1347"/>
    </row>
    <row r="12" spans="1:6" ht="12.75">
      <c r="A12" s="1353"/>
      <c r="B12" s="1340"/>
      <c r="C12" s="1337"/>
      <c r="D12" s="1338"/>
      <c r="E12" s="1346"/>
      <c r="F12" s="1347"/>
    </row>
    <row r="13" spans="1:6" ht="12.75">
      <c r="A13" s="1353"/>
      <c r="B13" s="1340"/>
      <c r="C13" s="1337"/>
      <c r="D13" s="1338"/>
      <c r="E13" s="1346"/>
      <c r="F13" s="1347"/>
    </row>
    <row r="14" spans="1:6" ht="12.75">
      <c r="A14" s="1353"/>
      <c r="B14" s="1340"/>
      <c r="C14" s="1337"/>
      <c r="D14" s="1338"/>
      <c r="E14" s="1348"/>
      <c r="F14" s="1349"/>
    </row>
    <row r="15" spans="1:6" ht="12.75">
      <c r="A15" s="1354"/>
      <c r="B15" s="1341"/>
      <c r="C15" s="1337"/>
      <c r="D15" s="1338"/>
      <c r="E15" s="18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ht="23.25" thickBot="1">
      <c r="A17" s="135">
        <v>1</v>
      </c>
      <c r="B17" s="116" t="s">
        <v>1362</v>
      </c>
      <c r="C17" s="116" t="s">
        <v>1363</v>
      </c>
      <c r="D17" s="201">
        <v>292</v>
      </c>
      <c r="E17" s="202">
        <v>42034</v>
      </c>
      <c r="F17" s="203">
        <v>7500</v>
      </c>
      <c r="G17" s="42"/>
      <c r="H17" s="1"/>
    </row>
    <row r="18" spans="1:8" ht="13.5" thickTop="1">
      <c r="A18" s="109">
        <v>2</v>
      </c>
      <c r="B18" s="110" t="s">
        <v>459</v>
      </c>
      <c r="C18" s="110" t="s">
        <v>460</v>
      </c>
      <c r="D18" s="204">
        <v>21</v>
      </c>
      <c r="E18" s="205">
        <v>42037</v>
      </c>
      <c r="F18" s="206">
        <v>6000</v>
      </c>
      <c r="G18" s="125"/>
      <c r="H18" s="1"/>
    </row>
    <row r="19" spans="1:8" ht="45.75" thickBot="1">
      <c r="A19" s="135">
        <v>3</v>
      </c>
      <c r="B19" s="116" t="s">
        <v>462</v>
      </c>
      <c r="C19" s="116" t="s">
        <v>463</v>
      </c>
      <c r="D19" s="136">
        <v>112</v>
      </c>
      <c r="E19" s="137">
        <v>42037</v>
      </c>
      <c r="F19" s="150">
        <v>7500</v>
      </c>
      <c r="G19" s="82"/>
      <c r="H19" s="1"/>
    </row>
    <row r="20" spans="1:8" ht="45.75" thickTop="1">
      <c r="A20" s="207">
        <v>4</v>
      </c>
      <c r="B20" s="110" t="s">
        <v>466</v>
      </c>
      <c r="C20" s="110" t="s">
        <v>467</v>
      </c>
      <c r="D20" s="111">
        <v>18</v>
      </c>
      <c r="E20" s="112">
        <v>42037</v>
      </c>
      <c r="F20" s="113">
        <v>7500</v>
      </c>
      <c r="G20" s="208"/>
      <c r="H20" s="1"/>
    </row>
    <row r="21" spans="1:8" ht="45">
      <c r="A21" s="51">
        <v>5</v>
      </c>
      <c r="B21" s="65" t="s">
        <v>468</v>
      </c>
      <c r="C21" s="65" t="s">
        <v>469</v>
      </c>
      <c r="D21" s="79">
        <v>61</v>
      </c>
      <c r="E21" s="80">
        <v>42066</v>
      </c>
      <c r="F21" s="81">
        <v>7500</v>
      </c>
      <c r="G21" s="82"/>
      <c r="H21" s="1"/>
    </row>
    <row r="22" spans="1:8" ht="45.75" thickBot="1">
      <c r="A22" s="217">
        <v>6</v>
      </c>
      <c r="B22" s="116" t="s">
        <v>1438</v>
      </c>
      <c r="C22" s="116" t="s">
        <v>517</v>
      </c>
      <c r="D22" s="136">
        <v>47</v>
      </c>
      <c r="E22" s="137">
        <v>407279</v>
      </c>
      <c r="F22" s="138">
        <v>6000</v>
      </c>
      <c r="G22" s="82"/>
      <c r="H22" s="1"/>
    </row>
    <row r="23" spans="1:8" ht="13.5" thickTop="1">
      <c r="A23" s="207">
        <v>7</v>
      </c>
      <c r="B23" s="110" t="s">
        <v>1336</v>
      </c>
      <c r="C23" s="110" t="s">
        <v>318</v>
      </c>
      <c r="D23" s="111">
        <v>31</v>
      </c>
      <c r="E23" s="112">
        <v>42040</v>
      </c>
      <c r="F23" s="139">
        <v>1500</v>
      </c>
      <c r="G23" s="222" t="s">
        <v>518</v>
      </c>
      <c r="H23" s="1"/>
    </row>
    <row r="24" spans="1:8" ht="22.5">
      <c r="A24" s="51">
        <v>8</v>
      </c>
      <c r="B24" s="65" t="s">
        <v>388</v>
      </c>
      <c r="C24" s="65" t="s">
        <v>519</v>
      </c>
      <c r="D24" s="79">
        <v>885</v>
      </c>
      <c r="E24" s="80">
        <v>42040</v>
      </c>
      <c r="F24" s="81">
        <v>7500</v>
      </c>
      <c r="G24" s="82"/>
      <c r="H24" s="1"/>
    </row>
    <row r="25" spans="1:8" ht="22.5">
      <c r="A25" s="51">
        <v>9</v>
      </c>
      <c r="B25" s="65" t="s">
        <v>388</v>
      </c>
      <c r="C25" s="65" t="s">
        <v>519</v>
      </c>
      <c r="D25" s="79">
        <v>884</v>
      </c>
      <c r="E25" s="80">
        <v>42040</v>
      </c>
      <c r="F25" s="81">
        <v>7500</v>
      </c>
      <c r="G25" s="82"/>
      <c r="H25" s="1"/>
    </row>
    <row r="26" spans="1:8" ht="22.5">
      <c r="A26" s="51">
        <v>10</v>
      </c>
      <c r="B26" s="65" t="s">
        <v>520</v>
      </c>
      <c r="C26" s="65" t="s">
        <v>521</v>
      </c>
      <c r="D26" s="79">
        <v>686</v>
      </c>
      <c r="E26" s="80">
        <v>42040</v>
      </c>
      <c r="F26" s="81">
        <v>7500</v>
      </c>
      <c r="G26" s="82"/>
      <c r="H26" s="1"/>
    </row>
    <row r="27" spans="1:8" ht="45">
      <c r="A27" s="51">
        <v>11</v>
      </c>
      <c r="B27" s="65" t="s">
        <v>522</v>
      </c>
      <c r="C27" s="65" t="s">
        <v>523</v>
      </c>
      <c r="D27" s="79">
        <v>774</v>
      </c>
      <c r="E27" s="80">
        <v>42040</v>
      </c>
      <c r="F27" s="81">
        <v>7500</v>
      </c>
      <c r="G27" s="82"/>
      <c r="H27" s="1"/>
    </row>
    <row r="28" spans="1:8" ht="12.75">
      <c r="A28" s="51">
        <v>12</v>
      </c>
      <c r="B28" s="65" t="s">
        <v>459</v>
      </c>
      <c r="C28" s="65" t="s">
        <v>460</v>
      </c>
      <c r="D28" s="79">
        <v>26</v>
      </c>
      <c r="E28" s="80">
        <v>42040</v>
      </c>
      <c r="F28" s="81">
        <v>7500</v>
      </c>
      <c r="G28" s="42"/>
      <c r="H28" s="1"/>
    </row>
    <row r="29" spans="1:8" s="224" customFormat="1" ht="13.5" thickBot="1">
      <c r="A29" s="104">
        <v>13</v>
      </c>
      <c r="B29" s="105" t="s">
        <v>524</v>
      </c>
      <c r="C29" s="105"/>
      <c r="D29" s="106">
        <v>22</v>
      </c>
      <c r="E29" s="107">
        <v>42038</v>
      </c>
      <c r="F29" s="108">
        <v>7500</v>
      </c>
      <c r="G29" s="83" t="s">
        <v>525</v>
      </c>
      <c r="H29" s="223"/>
    </row>
    <row r="30" spans="1:8" ht="23.25" thickTop="1">
      <c r="A30" s="207">
        <v>14</v>
      </c>
      <c r="B30" s="110" t="s">
        <v>526</v>
      </c>
      <c r="C30" s="110" t="s">
        <v>527</v>
      </c>
      <c r="D30" s="111">
        <v>21</v>
      </c>
      <c r="E30" s="112">
        <v>42041</v>
      </c>
      <c r="F30" s="113">
        <v>7500</v>
      </c>
      <c r="G30" s="125"/>
      <c r="H30" s="1"/>
    </row>
    <row r="31" spans="1:8" ht="33.75">
      <c r="A31" s="51">
        <v>15</v>
      </c>
      <c r="B31" s="65" t="s">
        <v>534</v>
      </c>
      <c r="C31" s="65" t="s">
        <v>320</v>
      </c>
      <c r="D31" s="79">
        <v>62</v>
      </c>
      <c r="E31" s="80">
        <v>42041</v>
      </c>
      <c r="F31" s="81">
        <v>7500</v>
      </c>
      <c r="G31" s="42"/>
      <c r="H31" s="1"/>
    </row>
    <row r="32" spans="1:8" ht="45.75" thickBot="1">
      <c r="A32" s="217">
        <v>16</v>
      </c>
      <c r="B32" s="116" t="s">
        <v>535</v>
      </c>
      <c r="C32" s="116" t="s">
        <v>536</v>
      </c>
      <c r="D32" s="136">
        <v>155</v>
      </c>
      <c r="E32" s="137">
        <v>42041</v>
      </c>
      <c r="F32" s="150">
        <v>7500</v>
      </c>
      <c r="G32" s="42"/>
      <c r="H32" s="1"/>
    </row>
    <row r="33" spans="1:8" ht="23.25" thickTop="1">
      <c r="A33" s="207">
        <v>17</v>
      </c>
      <c r="B33" s="110" t="s">
        <v>1480</v>
      </c>
      <c r="C33" s="110" t="s">
        <v>1481</v>
      </c>
      <c r="D33" s="111">
        <v>79</v>
      </c>
      <c r="E33" s="112">
        <v>42045</v>
      </c>
      <c r="F33" s="113">
        <v>7500</v>
      </c>
      <c r="G33" s="125"/>
      <c r="H33" s="1"/>
    </row>
    <row r="34" spans="1:8" ht="45">
      <c r="A34" s="37">
        <v>18</v>
      </c>
      <c r="B34" s="65" t="s">
        <v>1482</v>
      </c>
      <c r="C34" s="65" t="s">
        <v>1483</v>
      </c>
      <c r="D34" s="66">
        <v>64</v>
      </c>
      <c r="E34" s="68">
        <v>42045</v>
      </c>
      <c r="F34" s="45">
        <v>7500</v>
      </c>
      <c r="G34" s="42"/>
      <c r="H34" s="1"/>
    </row>
    <row r="35" spans="1:8" ht="45.75" thickBot="1">
      <c r="A35" s="135">
        <v>19</v>
      </c>
      <c r="B35" s="116" t="s">
        <v>1484</v>
      </c>
      <c r="C35" s="116" t="s">
        <v>1485</v>
      </c>
      <c r="D35" s="201">
        <v>10</v>
      </c>
      <c r="E35" s="202">
        <v>42045</v>
      </c>
      <c r="F35" s="203">
        <v>7500</v>
      </c>
      <c r="G35" s="42"/>
      <c r="H35" s="1"/>
    </row>
    <row r="36" spans="1:8" ht="13.5" thickTop="1">
      <c r="A36" s="109">
        <v>20</v>
      </c>
      <c r="B36" s="110" t="s">
        <v>1491</v>
      </c>
      <c r="C36" s="110" t="s">
        <v>1492</v>
      </c>
      <c r="D36" s="204">
        <v>41</v>
      </c>
      <c r="E36" s="205">
        <v>42046</v>
      </c>
      <c r="F36" s="225">
        <v>7500</v>
      </c>
      <c r="G36" s="125"/>
      <c r="H36" s="1"/>
    </row>
    <row r="37" spans="1:8" ht="33.75">
      <c r="A37" s="37">
        <v>21</v>
      </c>
      <c r="B37" s="65" t="s">
        <v>1493</v>
      </c>
      <c r="C37" s="65" t="s">
        <v>1494</v>
      </c>
      <c r="D37" s="66">
        <v>41</v>
      </c>
      <c r="E37" s="68">
        <v>42046</v>
      </c>
      <c r="F37" s="45">
        <v>7500</v>
      </c>
      <c r="G37" s="42"/>
      <c r="H37" s="1"/>
    </row>
    <row r="38" spans="1:8" ht="22.5">
      <c r="A38" s="37">
        <v>22</v>
      </c>
      <c r="B38" s="65" t="s">
        <v>1495</v>
      </c>
      <c r="C38" s="65" t="s">
        <v>1496</v>
      </c>
      <c r="D38" s="66">
        <v>140</v>
      </c>
      <c r="E38" s="68">
        <v>42045</v>
      </c>
      <c r="F38" s="45">
        <v>7500</v>
      </c>
      <c r="G38" s="42"/>
      <c r="H38" s="1"/>
    </row>
    <row r="39" spans="1:8" ht="45">
      <c r="A39" s="37">
        <v>23</v>
      </c>
      <c r="B39" s="65" t="s">
        <v>1499</v>
      </c>
      <c r="C39" s="65" t="s">
        <v>1500</v>
      </c>
      <c r="D39" s="66">
        <v>160</v>
      </c>
      <c r="E39" s="68">
        <v>42046</v>
      </c>
      <c r="F39" s="45">
        <v>7500</v>
      </c>
      <c r="G39" s="42"/>
      <c r="H39" s="1"/>
    </row>
    <row r="40" spans="1:8" ht="45.75" thickBot="1">
      <c r="A40" s="135">
        <v>24</v>
      </c>
      <c r="B40" s="116" t="s">
        <v>1501</v>
      </c>
      <c r="C40" s="116" t="s">
        <v>1502</v>
      </c>
      <c r="D40" s="201">
        <v>19</v>
      </c>
      <c r="E40" s="202">
        <v>42046</v>
      </c>
      <c r="F40" s="203">
        <v>7500</v>
      </c>
      <c r="G40" s="42"/>
      <c r="H40" s="1"/>
    </row>
    <row r="41" spans="1:8" ht="45.75" thickTop="1">
      <c r="A41" s="109">
        <v>25</v>
      </c>
      <c r="B41" s="110" t="s">
        <v>1505</v>
      </c>
      <c r="C41" s="110" t="s">
        <v>1506</v>
      </c>
      <c r="D41" s="204">
        <v>7</v>
      </c>
      <c r="E41" s="205">
        <v>42047</v>
      </c>
      <c r="F41" s="225">
        <v>7500</v>
      </c>
      <c r="G41" s="125"/>
      <c r="H41" s="1"/>
    </row>
    <row r="42" spans="1:8" ht="23.25" thickBot="1">
      <c r="A42" s="37">
        <v>26</v>
      </c>
      <c r="B42" s="65" t="s">
        <v>605</v>
      </c>
      <c r="C42" s="65" t="s">
        <v>606</v>
      </c>
      <c r="D42" s="66">
        <v>28</v>
      </c>
      <c r="E42" s="68">
        <v>42047</v>
      </c>
      <c r="F42" s="45">
        <v>7500</v>
      </c>
      <c r="G42" s="42"/>
      <c r="H42" s="1"/>
    </row>
    <row r="43" spans="1:8" ht="34.5" thickTop="1">
      <c r="A43" s="109">
        <v>27</v>
      </c>
      <c r="B43" s="110" t="s">
        <v>607</v>
      </c>
      <c r="C43" s="110" t="s">
        <v>608</v>
      </c>
      <c r="D43" s="204">
        <v>33</v>
      </c>
      <c r="E43" s="205">
        <v>42048</v>
      </c>
      <c r="F43" s="225">
        <v>7500</v>
      </c>
      <c r="G43" s="125"/>
      <c r="H43" s="1"/>
    </row>
    <row r="44" spans="1:8" ht="23.25" thickBot="1">
      <c r="A44" s="37">
        <v>28</v>
      </c>
      <c r="B44" s="65" t="s">
        <v>612</v>
      </c>
      <c r="C44" s="65" t="s">
        <v>613</v>
      </c>
      <c r="D44" s="66">
        <v>13</v>
      </c>
      <c r="E44" s="68">
        <v>42047</v>
      </c>
      <c r="F44" s="45">
        <v>7500</v>
      </c>
      <c r="G44" s="42"/>
      <c r="H44" s="1"/>
    </row>
    <row r="45" spans="1:8" ht="45.75" thickTop="1">
      <c r="A45" s="109">
        <v>29</v>
      </c>
      <c r="B45" s="110" t="s">
        <v>618</v>
      </c>
      <c r="C45" s="110" t="s">
        <v>1531</v>
      </c>
      <c r="D45" s="204">
        <v>159</v>
      </c>
      <c r="E45" s="205">
        <v>42052</v>
      </c>
      <c r="F45" s="225">
        <v>7500</v>
      </c>
      <c r="G45" s="125"/>
      <c r="H45" s="1"/>
    </row>
    <row r="46" spans="1:8" ht="22.5">
      <c r="A46" s="37">
        <v>30</v>
      </c>
      <c r="B46" s="65" t="s">
        <v>1532</v>
      </c>
      <c r="C46" s="65" t="s">
        <v>1533</v>
      </c>
      <c r="D46" s="66">
        <v>3</v>
      </c>
      <c r="E46" s="68">
        <v>42052</v>
      </c>
      <c r="F46" s="45">
        <v>7500</v>
      </c>
      <c r="G46" s="42"/>
      <c r="H46" s="1"/>
    </row>
    <row r="47" spans="1:8" ht="33.75">
      <c r="A47" s="37">
        <v>31</v>
      </c>
      <c r="B47" s="65" t="s">
        <v>1534</v>
      </c>
      <c r="C47" s="65" t="s">
        <v>1535</v>
      </c>
      <c r="D47" s="66">
        <v>452</v>
      </c>
      <c r="E47" s="68">
        <v>42052</v>
      </c>
      <c r="F47" s="45">
        <v>7500</v>
      </c>
      <c r="G47" s="240"/>
      <c r="H47" s="1"/>
    </row>
    <row r="48" spans="1:8" ht="33.75">
      <c r="A48" s="37">
        <v>32</v>
      </c>
      <c r="B48" s="65" t="s">
        <v>1536</v>
      </c>
      <c r="C48" s="65" t="s">
        <v>1537</v>
      </c>
      <c r="D48" s="66">
        <v>26</v>
      </c>
      <c r="E48" s="68">
        <v>42052</v>
      </c>
      <c r="F48" s="45">
        <v>7500</v>
      </c>
      <c r="G48" s="42"/>
      <c r="H48" s="1"/>
    </row>
    <row r="49" spans="1:8" ht="45">
      <c r="A49" s="37">
        <v>33</v>
      </c>
      <c r="B49" s="65" t="s">
        <v>618</v>
      </c>
      <c r="C49" s="65" t="s">
        <v>1538</v>
      </c>
      <c r="D49" s="66">
        <v>160</v>
      </c>
      <c r="E49" s="68">
        <v>42052</v>
      </c>
      <c r="F49" s="45">
        <v>7500</v>
      </c>
      <c r="G49" s="42"/>
      <c r="H49" s="1"/>
    </row>
    <row r="50" spans="1:8" ht="12.75">
      <c r="A50" s="37">
        <v>34</v>
      </c>
      <c r="B50" s="65" t="s">
        <v>1539</v>
      </c>
      <c r="C50" s="65" t="s">
        <v>1540</v>
      </c>
      <c r="D50" s="66">
        <v>18</v>
      </c>
      <c r="E50" s="68">
        <v>42052</v>
      </c>
      <c r="F50" s="45">
        <v>7500</v>
      </c>
      <c r="G50" s="42"/>
      <c r="H50" s="1"/>
    </row>
    <row r="51" spans="1:8" ht="34.5" thickBot="1">
      <c r="A51" s="37">
        <v>35</v>
      </c>
      <c r="B51" s="65" t="s">
        <v>1337</v>
      </c>
      <c r="C51" s="65" t="s">
        <v>1541</v>
      </c>
      <c r="D51" s="66">
        <v>227</v>
      </c>
      <c r="E51" s="68">
        <v>42052</v>
      </c>
      <c r="F51" s="238">
        <v>750</v>
      </c>
      <c r="G51" s="42"/>
      <c r="H51" s="1"/>
    </row>
    <row r="52" spans="1:8" ht="23.25" thickTop="1">
      <c r="A52" s="109">
        <v>36</v>
      </c>
      <c r="B52" s="110" t="s">
        <v>631</v>
      </c>
      <c r="C52" s="110" t="s">
        <v>632</v>
      </c>
      <c r="D52" s="204">
        <v>700</v>
      </c>
      <c r="E52" s="205">
        <v>42053</v>
      </c>
      <c r="F52" s="225">
        <v>7500</v>
      </c>
      <c r="G52" s="125"/>
      <c r="H52" s="1"/>
    </row>
    <row r="53" spans="1:8" ht="23.25" thickBot="1">
      <c r="A53" s="37">
        <v>37</v>
      </c>
      <c r="B53" s="65" t="s">
        <v>633</v>
      </c>
      <c r="C53" s="65" t="s">
        <v>1175</v>
      </c>
      <c r="D53" s="66">
        <v>140</v>
      </c>
      <c r="E53" s="68">
        <v>42053</v>
      </c>
      <c r="F53" s="238">
        <v>750</v>
      </c>
      <c r="G53" s="240"/>
      <c r="H53" s="1"/>
    </row>
    <row r="54" spans="1:8" ht="57" thickTop="1">
      <c r="A54" s="109">
        <v>38</v>
      </c>
      <c r="B54" s="110" t="s">
        <v>635</v>
      </c>
      <c r="C54" s="110" t="s">
        <v>636</v>
      </c>
      <c r="D54" s="204">
        <v>106</v>
      </c>
      <c r="E54" s="205">
        <v>42054</v>
      </c>
      <c r="F54" s="225">
        <v>7500</v>
      </c>
      <c r="G54" s="125"/>
      <c r="H54" s="1"/>
    </row>
    <row r="55" spans="1:8" ht="23.25" thickBot="1">
      <c r="A55" s="37">
        <v>39</v>
      </c>
      <c r="B55" s="65" t="s">
        <v>639</v>
      </c>
      <c r="C55" s="65" t="s">
        <v>314</v>
      </c>
      <c r="D55" s="66">
        <v>181</v>
      </c>
      <c r="E55" s="68">
        <v>42054</v>
      </c>
      <c r="F55" s="238">
        <v>750</v>
      </c>
      <c r="G55" s="42" t="s">
        <v>640</v>
      </c>
      <c r="H55" s="1"/>
    </row>
    <row r="56" spans="1:8" ht="23.25" thickTop="1">
      <c r="A56" s="109">
        <v>40</v>
      </c>
      <c r="B56" s="110" t="s">
        <v>641</v>
      </c>
      <c r="C56" s="110" t="s">
        <v>642</v>
      </c>
      <c r="D56" s="204">
        <v>164</v>
      </c>
      <c r="E56" s="205">
        <v>42055</v>
      </c>
      <c r="F56" s="225">
        <v>7500</v>
      </c>
      <c r="G56" s="125"/>
      <c r="H56" s="1"/>
    </row>
    <row r="57" spans="1:8" ht="57" thickBot="1">
      <c r="A57" s="37">
        <v>41</v>
      </c>
      <c r="B57" s="65" t="s">
        <v>643</v>
      </c>
      <c r="C57" s="65" t="s">
        <v>644</v>
      </c>
      <c r="D57" s="66">
        <v>7</v>
      </c>
      <c r="E57" s="68">
        <v>42055</v>
      </c>
      <c r="F57" s="45">
        <v>7500</v>
      </c>
      <c r="G57" s="42"/>
      <c r="H57" s="1"/>
    </row>
    <row r="58" spans="1:8" ht="23.25" thickTop="1">
      <c r="A58" s="109">
        <v>42</v>
      </c>
      <c r="B58" s="110" t="s">
        <v>704</v>
      </c>
      <c r="C58" s="110" t="s">
        <v>613</v>
      </c>
      <c r="D58" s="204">
        <v>1</v>
      </c>
      <c r="E58" s="205">
        <v>407301</v>
      </c>
      <c r="F58" s="225">
        <v>7500</v>
      </c>
      <c r="G58" s="125"/>
      <c r="H58" s="1"/>
    </row>
    <row r="59" spans="1:8" ht="12.75">
      <c r="A59" s="37">
        <v>43</v>
      </c>
      <c r="B59" s="65" t="s">
        <v>705</v>
      </c>
      <c r="C59" s="65" t="s">
        <v>706</v>
      </c>
      <c r="D59" s="66">
        <v>232</v>
      </c>
      <c r="E59" s="68">
        <v>42059</v>
      </c>
      <c r="F59" s="45">
        <v>7500</v>
      </c>
      <c r="G59" s="42"/>
      <c r="H59" s="1"/>
    </row>
    <row r="60" spans="1:8" ht="22.5">
      <c r="A60" s="37">
        <v>44</v>
      </c>
      <c r="B60" s="65" t="s">
        <v>707</v>
      </c>
      <c r="C60" s="65" t="s">
        <v>1357</v>
      </c>
      <c r="D60" s="66">
        <v>93</v>
      </c>
      <c r="E60" s="68">
        <v>42059</v>
      </c>
      <c r="F60" s="45">
        <v>7500</v>
      </c>
      <c r="G60" s="42"/>
      <c r="H60" s="1"/>
    </row>
    <row r="61" spans="1:8" ht="22.5">
      <c r="A61" s="37">
        <v>45</v>
      </c>
      <c r="B61" s="65" t="s">
        <v>708</v>
      </c>
      <c r="C61" s="65" t="s">
        <v>1533</v>
      </c>
      <c r="D61" s="66">
        <v>7</v>
      </c>
      <c r="E61" s="68">
        <v>42059</v>
      </c>
      <c r="F61" s="45">
        <v>7500</v>
      </c>
      <c r="G61" s="42"/>
      <c r="H61" s="1"/>
    </row>
    <row r="62" spans="1:8" ht="13.5" thickBot="1">
      <c r="A62" s="242">
        <v>46</v>
      </c>
      <c r="B62" s="243" t="s">
        <v>709</v>
      </c>
      <c r="C62" s="243"/>
      <c r="D62" s="244">
        <v>5</v>
      </c>
      <c r="E62" s="245">
        <v>42053</v>
      </c>
      <c r="F62" s="246">
        <v>7500</v>
      </c>
      <c r="G62" s="247" t="s">
        <v>710</v>
      </c>
      <c r="H62" s="1"/>
    </row>
    <row r="63" spans="1:8" ht="57" thickTop="1">
      <c r="A63" s="109">
        <v>47</v>
      </c>
      <c r="B63" s="110" t="s">
        <v>711</v>
      </c>
      <c r="C63" s="110" t="s">
        <v>712</v>
      </c>
      <c r="D63" s="204">
        <v>214</v>
      </c>
      <c r="E63" s="205">
        <v>42059</v>
      </c>
      <c r="F63" s="225">
        <v>7500</v>
      </c>
      <c r="G63" s="125"/>
      <c r="H63" s="1"/>
    </row>
    <row r="64" spans="1:8" s="254" customFormat="1" ht="33.75">
      <c r="A64" s="248">
        <v>48</v>
      </c>
      <c r="B64" s="65" t="s">
        <v>713</v>
      </c>
      <c r="C64" s="65" t="s">
        <v>714</v>
      </c>
      <c r="D64" s="249">
        <v>162</v>
      </c>
      <c r="E64" s="250">
        <v>42060</v>
      </c>
      <c r="F64" s="251">
        <v>7500</v>
      </c>
      <c r="G64" s="252"/>
      <c r="H64" s="253"/>
    </row>
    <row r="65" spans="1:8" s="254" customFormat="1" ht="56.25">
      <c r="A65" s="248">
        <v>49</v>
      </c>
      <c r="B65" s="65" t="s">
        <v>715</v>
      </c>
      <c r="C65" s="65" t="s">
        <v>314</v>
      </c>
      <c r="D65" s="249">
        <v>535</v>
      </c>
      <c r="E65" s="250">
        <v>42060</v>
      </c>
      <c r="F65" s="251">
        <v>7500</v>
      </c>
      <c r="G65" s="252"/>
      <c r="H65" s="253"/>
    </row>
    <row r="66" spans="1:8" s="254" customFormat="1" ht="45">
      <c r="A66" s="248">
        <v>50</v>
      </c>
      <c r="B66" s="65" t="s">
        <v>716</v>
      </c>
      <c r="C66" s="65" t="s">
        <v>717</v>
      </c>
      <c r="D66" s="249">
        <v>40</v>
      </c>
      <c r="E66" s="250">
        <v>42060</v>
      </c>
      <c r="F66" s="251">
        <v>7500</v>
      </c>
      <c r="G66" s="252"/>
      <c r="H66" s="253"/>
    </row>
    <row r="67" spans="1:8" s="254" customFormat="1" ht="45.75" thickBot="1">
      <c r="A67" s="248">
        <v>51</v>
      </c>
      <c r="B67" s="65" t="s">
        <v>711</v>
      </c>
      <c r="C67" s="65" t="s">
        <v>719</v>
      </c>
      <c r="D67" s="249">
        <v>213</v>
      </c>
      <c r="E67" s="250">
        <v>42059</v>
      </c>
      <c r="F67" s="251">
        <v>7500</v>
      </c>
      <c r="G67" s="255">
        <f>F63+F64+F65+F66+F67</f>
        <v>37500</v>
      </c>
      <c r="H67" s="253"/>
    </row>
    <row r="68" spans="1:8" s="263" customFormat="1" ht="23.25" thickTop="1">
      <c r="A68" s="256">
        <v>52</v>
      </c>
      <c r="B68" s="257" t="s">
        <v>722</v>
      </c>
      <c r="C68" s="257" t="s">
        <v>1102</v>
      </c>
      <c r="D68" s="258">
        <v>92</v>
      </c>
      <c r="E68" s="259">
        <v>42027</v>
      </c>
      <c r="F68" s="260">
        <v>-7500</v>
      </c>
      <c r="G68" s="261" t="s">
        <v>738</v>
      </c>
      <c r="H68" s="262"/>
    </row>
    <row r="69" spans="1:8" s="254" customFormat="1" ht="45.75" thickBot="1">
      <c r="A69" s="248">
        <v>53</v>
      </c>
      <c r="B69" s="65" t="s">
        <v>725</v>
      </c>
      <c r="C69" s="65" t="s">
        <v>732</v>
      </c>
      <c r="D69" s="249">
        <v>501</v>
      </c>
      <c r="E69" s="250">
        <v>42061</v>
      </c>
      <c r="F69" s="251">
        <v>7500</v>
      </c>
      <c r="G69" s="252"/>
      <c r="H69" s="253"/>
    </row>
    <row r="70" spans="1:8" ht="13.5" thickTop="1">
      <c r="A70" s="256">
        <v>54</v>
      </c>
      <c r="B70" s="257"/>
      <c r="C70" s="257"/>
      <c r="D70" s="258"/>
      <c r="E70" s="259"/>
      <c r="F70" s="260"/>
      <c r="G70" s="261"/>
      <c r="H70" s="1"/>
    </row>
    <row r="71" spans="1:8" ht="12.75">
      <c r="A71" s="37">
        <v>55</v>
      </c>
      <c r="B71" s="65"/>
      <c r="C71" s="65"/>
      <c r="D71" s="66"/>
      <c r="E71" s="68"/>
      <c r="F71" s="45"/>
      <c r="G71" s="42"/>
      <c r="H71" s="1"/>
    </row>
    <row r="72" spans="1:8" ht="13.5" thickBot="1">
      <c r="A72" s="36"/>
      <c r="B72" s="65"/>
      <c r="C72" s="65"/>
      <c r="D72" s="95"/>
      <c r="E72" s="96"/>
      <c r="F72" s="38"/>
      <c r="G72" s="97"/>
      <c r="H72" s="1"/>
    </row>
    <row r="73" spans="1:11" ht="13.5" thickBot="1">
      <c r="A73" s="4"/>
      <c r="B73" s="29"/>
      <c r="C73" s="29"/>
      <c r="D73" s="11"/>
      <c r="E73" s="64" t="s">
        <v>1021</v>
      </c>
      <c r="F73" s="1262">
        <f>SUM(F17:F71)</f>
        <v>353250</v>
      </c>
      <c r="G73" s="1264">
        <v>-7500</v>
      </c>
      <c r="I73" s="1357" t="s">
        <v>289</v>
      </c>
      <c r="J73" s="1357"/>
      <c r="K73" s="1357"/>
    </row>
    <row r="74" spans="1:7" ht="13.5" thickBot="1">
      <c r="A74" s="7"/>
      <c r="B74" s="22"/>
      <c r="C74" s="22"/>
      <c r="D74" s="11"/>
      <c r="E74" s="52" t="s">
        <v>1022</v>
      </c>
      <c r="F74" s="53">
        <v>360750</v>
      </c>
      <c r="G74" s="1254"/>
    </row>
    <row r="75" spans="1:6" ht="12.75">
      <c r="A75" s="1350" t="s">
        <v>144</v>
      </c>
      <c r="B75" s="1351"/>
      <c r="C75" s="1351"/>
      <c r="D75" s="1351"/>
      <c r="E75" s="1351"/>
      <c r="F75" s="1351"/>
    </row>
    <row r="76" spans="1:7" ht="34.5" thickBot="1">
      <c r="A76" s="218">
        <v>1</v>
      </c>
      <c r="B76" s="209" t="s">
        <v>470</v>
      </c>
      <c r="C76" s="209" t="s">
        <v>1437</v>
      </c>
      <c r="D76" s="219">
        <v>427</v>
      </c>
      <c r="E76" s="220">
        <v>42038</v>
      </c>
      <c r="F76" s="221">
        <v>750</v>
      </c>
      <c r="G76" s="42"/>
    </row>
    <row r="77" spans="1:7" ht="24" thickBot="1" thickTop="1">
      <c r="A77" s="151">
        <v>2</v>
      </c>
      <c r="B77" s="152" t="s">
        <v>543</v>
      </c>
      <c r="C77" s="152" t="s">
        <v>544</v>
      </c>
      <c r="D77" s="153">
        <v>632</v>
      </c>
      <c r="E77" s="154">
        <v>42044</v>
      </c>
      <c r="F77" s="166">
        <v>750</v>
      </c>
      <c r="G77" s="125"/>
    </row>
    <row r="78" spans="1:7" s="232" customFormat="1" ht="45.75" thickTop="1">
      <c r="A78" s="226">
        <v>3</v>
      </c>
      <c r="B78" s="227" t="s">
        <v>1180</v>
      </c>
      <c r="C78" s="227" t="s">
        <v>1181</v>
      </c>
      <c r="D78" s="228">
        <v>556</v>
      </c>
      <c r="E78" s="229">
        <v>42019</v>
      </c>
      <c r="F78" s="230">
        <v>-750</v>
      </c>
      <c r="G78" s="231" t="s">
        <v>1503</v>
      </c>
    </row>
    <row r="79" spans="1:7" ht="34.5" thickBot="1">
      <c r="A79" s="218">
        <v>4</v>
      </c>
      <c r="B79" s="209" t="s">
        <v>1497</v>
      </c>
      <c r="C79" s="209" t="s">
        <v>1498</v>
      </c>
      <c r="D79" s="219">
        <v>28</v>
      </c>
      <c r="E79" s="220">
        <v>42046</v>
      </c>
      <c r="F79" s="221">
        <v>750</v>
      </c>
      <c r="G79" s="42"/>
    </row>
    <row r="80" spans="1:7" ht="24" thickBot="1" thickTop="1">
      <c r="A80" s="145">
        <v>5</v>
      </c>
      <c r="B80" s="146" t="s">
        <v>604</v>
      </c>
      <c r="C80" s="146" t="s">
        <v>314</v>
      </c>
      <c r="D80" s="147">
        <v>384</v>
      </c>
      <c r="E80" s="148">
        <v>42046</v>
      </c>
      <c r="F80" s="149">
        <v>750</v>
      </c>
      <c r="G80" s="125"/>
    </row>
    <row r="81" spans="1:7" ht="35.25" thickBot="1" thickTop="1">
      <c r="A81" s="109">
        <v>6</v>
      </c>
      <c r="B81" s="110" t="s">
        <v>470</v>
      </c>
      <c r="C81" s="110" t="s">
        <v>1437</v>
      </c>
      <c r="D81" s="204">
        <v>161</v>
      </c>
      <c r="E81" s="205">
        <v>42054</v>
      </c>
      <c r="F81" s="225">
        <v>750</v>
      </c>
      <c r="G81" s="125"/>
    </row>
    <row r="82" spans="1:7" ht="35.25" thickBot="1" thickTop="1">
      <c r="A82" s="109">
        <v>7</v>
      </c>
      <c r="B82" s="110" t="s">
        <v>702</v>
      </c>
      <c r="C82" s="110" t="s">
        <v>703</v>
      </c>
      <c r="D82" s="204">
        <v>894</v>
      </c>
      <c r="E82" s="205">
        <v>42059</v>
      </c>
      <c r="F82" s="241">
        <v>150</v>
      </c>
      <c r="G82" s="125"/>
    </row>
    <row r="83" spans="1:7" ht="45.75" thickTop="1">
      <c r="A83" s="109">
        <v>8</v>
      </c>
      <c r="B83" s="110" t="s">
        <v>735</v>
      </c>
      <c r="C83" s="110" t="s">
        <v>467</v>
      </c>
      <c r="D83" s="204">
        <v>482</v>
      </c>
      <c r="E83" s="205">
        <v>42060</v>
      </c>
      <c r="F83" s="225">
        <v>750</v>
      </c>
      <c r="G83" s="125"/>
    </row>
    <row r="84" spans="1:7" ht="26.25" thickBot="1">
      <c r="A84" s="4">
        <v>9</v>
      </c>
      <c r="B84" s="88" t="s">
        <v>736</v>
      </c>
      <c r="C84" s="89" t="s">
        <v>737</v>
      </c>
      <c r="D84" s="235">
        <v>110</v>
      </c>
      <c r="E84" s="56">
        <v>42060</v>
      </c>
      <c r="F84" s="57">
        <v>750</v>
      </c>
      <c r="G84" s="42"/>
    </row>
    <row r="85" spans="1:7" ht="13.5" thickTop="1">
      <c r="A85" s="207">
        <v>10</v>
      </c>
      <c r="B85" s="146"/>
      <c r="C85" s="146"/>
      <c r="D85" s="213"/>
      <c r="E85" s="214"/>
      <c r="F85" s="215"/>
      <c r="G85" s="216"/>
    </row>
    <row r="86" spans="1:7" ht="13.5" thickBot="1">
      <c r="A86" s="7"/>
      <c r="B86" s="29"/>
      <c r="C86" s="29"/>
      <c r="D86" s="11"/>
      <c r="E86" s="58"/>
      <c r="F86" s="87"/>
      <c r="G86" s="42"/>
    </row>
    <row r="87" spans="1:6" ht="13.5" thickBot="1">
      <c r="A87" s="4"/>
      <c r="B87" s="23"/>
      <c r="C87" s="23"/>
      <c r="D87" s="8"/>
      <c r="E87" s="858" t="s">
        <v>1021</v>
      </c>
      <c r="F87" s="859">
        <f>SUM(F76:F85)</f>
        <v>4650</v>
      </c>
    </row>
    <row r="88" spans="1:7" ht="13.5" thickBot="1">
      <c r="A88" s="4"/>
      <c r="B88" s="23"/>
      <c r="C88" s="23"/>
      <c r="D88" s="8"/>
      <c r="E88" s="1255" t="s">
        <v>1022</v>
      </c>
      <c r="F88" s="857">
        <v>4650</v>
      </c>
      <c r="G88" s="936">
        <f>F87-F88</f>
        <v>0</v>
      </c>
    </row>
    <row r="89" spans="1:6" ht="12.75">
      <c r="A89" s="1350" t="s">
        <v>145</v>
      </c>
      <c r="B89" s="1351"/>
      <c r="C89" s="1351"/>
      <c r="D89" s="1351"/>
      <c r="E89" s="1351"/>
      <c r="F89" s="1351"/>
    </row>
    <row r="90" spans="1:7" ht="23.25" thickBot="1">
      <c r="A90" s="135">
        <v>1</v>
      </c>
      <c r="B90" s="209" t="s">
        <v>461</v>
      </c>
      <c r="C90" s="209" t="s">
        <v>327</v>
      </c>
      <c r="D90" s="210">
        <v>670</v>
      </c>
      <c r="E90" s="211">
        <v>42037</v>
      </c>
      <c r="F90" s="212">
        <v>750</v>
      </c>
      <c r="G90" s="28"/>
    </row>
    <row r="91" spans="1:7" ht="46.5" thickBot="1" thickTop="1">
      <c r="A91" s="207">
        <v>2</v>
      </c>
      <c r="B91" s="146" t="s">
        <v>733</v>
      </c>
      <c r="C91" s="146" t="s">
        <v>734</v>
      </c>
      <c r="D91" s="213">
        <v>80</v>
      </c>
      <c r="E91" s="214">
        <v>42061</v>
      </c>
      <c r="F91" s="215">
        <v>750</v>
      </c>
      <c r="G91" s="216"/>
    </row>
    <row r="92" spans="1:7" ht="13.5" thickTop="1">
      <c r="A92" s="207">
        <v>3</v>
      </c>
      <c r="B92" s="146"/>
      <c r="C92" s="146"/>
      <c r="D92" s="213"/>
      <c r="E92" s="214"/>
      <c r="F92" s="215"/>
      <c r="G92" s="216"/>
    </row>
    <row r="93" spans="1:8" ht="12.75">
      <c r="A93" s="37"/>
      <c r="B93" s="23"/>
      <c r="C93" s="23"/>
      <c r="D93" s="39"/>
      <c r="E93" s="40"/>
      <c r="F93" s="33"/>
      <c r="G93" s="97"/>
      <c r="H93" s="31"/>
    </row>
    <row r="94" spans="1:8" ht="13.5" thickBot="1">
      <c r="A94" s="36"/>
      <c r="B94" s="22"/>
      <c r="C94" s="22"/>
      <c r="D94" s="41"/>
      <c r="E94" s="856" t="s">
        <v>1021</v>
      </c>
      <c r="F94" s="857">
        <f>SUM(F90:F92)</f>
        <v>1500</v>
      </c>
      <c r="H94" s="31"/>
    </row>
    <row r="95" spans="1:8" ht="13.5" thickBot="1">
      <c r="A95" s="37"/>
      <c r="B95" s="20"/>
      <c r="C95" s="20"/>
      <c r="D95" s="39"/>
      <c r="E95" s="1255" t="s">
        <v>1022</v>
      </c>
      <c r="F95" s="857">
        <v>1500</v>
      </c>
      <c r="G95" s="1083">
        <f>F94-F95</f>
        <v>0</v>
      </c>
      <c r="H95" s="31"/>
    </row>
    <row r="96" spans="1:6" ht="12.75">
      <c r="A96" s="1350" t="s">
        <v>146</v>
      </c>
      <c r="B96" s="1351"/>
      <c r="C96" s="1351"/>
      <c r="D96" s="1351"/>
      <c r="E96" s="1351"/>
      <c r="F96" s="1351"/>
    </row>
    <row r="97" spans="1:7" ht="34.5" thickBot="1">
      <c r="A97" s="115">
        <v>1</v>
      </c>
      <c r="B97" s="116" t="s">
        <v>457</v>
      </c>
      <c r="C97" s="116" t="s">
        <v>458</v>
      </c>
      <c r="D97" s="117">
        <v>295</v>
      </c>
      <c r="E97" s="118">
        <v>42037</v>
      </c>
      <c r="F97" s="119">
        <v>750</v>
      </c>
      <c r="G97" s="42"/>
    </row>
    <row r="98" spans="1:7" ht="24" thickBot="1" thickTop="1">
      <c r="A98" s="156">
        <v>2</v>
      </c>
      <c r="B98" s="158" t="s">
        <v>464</v>
      </c>
      <c r="C98" s="158" t="s">
        <v>465</v>
      </c>
      <c r="D98" s="159">
        <v>303</v>
      </c>
      <c r="E98" s="160">
        <v>42038</v>
      </c>
      <c r="F98" s="161">
        <v>750</v>
      </c>
      <c r="G98" s="125"/>
    </row>
    <row r="99" spans="1:7" ht="45.75" thickTop="1">
      <c r="A99" s="120">
        <v>3</v>
      </c>
      <c r="B99" s="110" t="s">
        <v>528</v>
      </c>
      <c r="C99" s="110" t="s">
        <v>529</v>
      </c>
      <c r="D99" s="121">
        <v>8</v>
      </c>
      <c r="E99" s="122">
        <v>42040</v>
      </c>
      <c r="F99" s="124">
        <v>750</v>
      </c>
      <c r="G99" s="125"/>
    </row>
    <row r="100" spans="1:7" ht="22.5">
      <c r="A100" s="92">
        <v>4</v>
      </c>
      <c r="B100" s="65" t="s">
        <v>530</v>
      </c>
      <c r="C100" s="65" t="s">
        <v>531</v>
      </c>
      <c r="D100" s="95">
        <v>2</v>
      </c>
      <c r="E100" s="96">
        <v>42041</v>
      </c>
      <c r="F100" s="38">
        <v>750</v>
      </c>
      <c r="G100" s="42"/>
    </row>
    <row r="101" spans="1:7" ht="23.25" thickBot="1">
      <c r="A101" s="115">
        <v>5</v>
      </c>
      <c r="B101" s="116" t="s">
        <v>532</v>
      </c>
      <c r="C101" s="116" t="s">
        <v>533</v>
      </c>
      <c r="D101" s="117">
        <v>326</v>
      </c>
      <c r="E101" s="118">
        <v>42041</v>
      </c>
      <c r="F101" s="119">
        <v>750</v>
      </c>
      <c r="G101" s="42"/>
    </row>
    <row r="102" spans="1:7" ht="45.75" thickTop="1">
      <c r="A102" s="120">
        <v>6</v>
      </c>
      <c r="B102" s="110" t="s">
        <v>537</v>
      </c>
      <c r="C102" s="110" t="s">
        <v>538</v>
      </c>
      <c r="D102" s="121">
        <v>113</v>
      </c>
      <c r="E102" s="122">
        <v>42044</v>
      </c>
      <c r="F102" s="124">
        <v>750</v>
      </c>
      <c r="G102" s="125"/>
    </row>
    <row r="103" spans="1:10" ht="22.5">
      <c r="A103" s="508">
        <v>7</v>
      </c>
      <c r="B103" s="509" t="s">
        <v>539</v>
      </c>
      <c r="C103" s="509" t="s">
        <v>540</v>
      </c>
      <c r="D103" s="644">
        <v>431</v>
      </c>
      <c r="E103" s="645">
        <v>42044</v>
      </c>
      <c r="F103" s="103">
        <v>750</v>
      </c>
      <c r="G103" s="1358" t="s">
        <v>348</v>
      </c>
      <c r="H103" s="1359"/>
      <c r="I103" s="1359"/>
      <c r="J103" s="1359"/>
    </row>
    <row r="104" spans="1:7" ht="45">
      <c r="A104" s="92">
        <v>8</v>
      </c>
      <c r="B104" s="65" t="s">
        <v>541</v>
      </c>
      <c r="C104" s="65" t="s">
        <v>542</v>
      </c>
      <c r="D104" s="95">
        <v>391</v>
      </c>
      <c r="E104" s="96">
        <v>42040</v>
      </c>
      <c r="F104" s="38">
        <v>750</v>
      </c>
      <c r="G104" s="42"/>
    </row>
    <row r="105" spans="1:7" ht="45.75" thickBot="1">
      <c r="A105" s="115">
        <v>9</v>
      </c>
      <c r="B105" s="116" t="s">
        <v>541</v>
      </c>
      <c r="C105" s="116" t="s">
        <v>542</v>
      </c>
      <c r="D105" s="117">
        <v>389</v>
      </c>
      <c r="E105" s="118">
        <v>42040</v>
      </c>
      <c r="F105" s="119">
        <v>750</v>
      </c>
      <c r="G105" s="42"/>
    </row>
    <row r="106" spans="1:7" ht="45.75" thickTop="1">
      <c r="A106" s="120">
        <v>10</v>
      </c>
      <c r="B106" s="110" t="s">
        <v>545</v>
      </c>
      <c r="C106" s="110" t="s">
        <v>546</v>
      </c>
      <c r="D106" s="121">
        <v>38</v>
      </c>
      <c r="E106" s="122">
        <v>42045</v>
      </c>
      <c r="F106" s="127">
        <v>600</v>
      </c>
      <c r="G106" s="125"/>
    </row>
    <row r="107" spans="1:7" ht="22.5">
      <c r="A107" s="92">
        <v>11</v>
      </c>
      <c r="B107" s="65" t="s">
        <v>547</v>
      </c>
      <c r="C107" s="65" t="s">
        <v>548</v>
      </c>
      <c r="D107" s="95">
        <v>390</v>
      </c>
      <c r="E107" s="96">
        <v>42045</v>
      </c>
      <c r="F107" s="38">
        <v>750</v>
      </c>
      <c r="G107" s="42"/>
    </row>
    <row r="108" spans="1:7" ht="57" thickBot="1">
      <c r="A108" s="115">
        <v>12</v>
      </c>
      <c r="B108" s="116" t="s">
        <v>549</v>
      </c>
      <c r="C108" s="116" t="s">
        <v>1479</v>
      </c>
      <c r="D108" s="117">
        <v>43</v>
      </c>
      <c r="E108" s="118">
        <v>42045</v>
      </c>
      <c r="F108" s="119">
        <v>750</v>
      </c>
      <c r="G108" s="42"/>
    </row>
    <row r="109" spans="1:7" ht="23.25" thickTop="1">
      <c r="A109" s="120">
        <v>13</v>
      </c>
      <c r="B109" s="110" t="s">
        <v>1486</v>
      </c>
      <c r="C109" s="110" t="s">
        <v>1487</v>
      </c>
      <c r="D109" s="121">
        <v>301</v>
      </c>
      <c r="E109" s="122">
        <v>42046</v>
      </c>
      <c r="F109" s="124">
        <v>750</v>
      </c>
      <c r="G109" s="125"/>
    </row>
    <row r="110" spans="1:7" ht="33.75">
      <c r="A110" s="92">
        <v>14</v>
      </c>
      <c r="B110" s="65" t="s">
        <v>1488</v>
      </c>
      <c r="C110" s="65" t="s">
        <v>1259</v>
      </c>
      <c r="D110" s="95">
        <v>476</v>
      </c>
      <c r="E110" s="96">
        <v>42046</v>
      </c>
      <c r="F110" s="103">
        <v>150</v>
      </c>
      <c r="G110" s="42"/>
    </row>
    <row r="111" spans="1:11" ht="22.5">
      <c r="A111" s="508">
        <v>15</v>
      </c>
      <c r="B111" s="509" t="s">
        <v>1486</v>
      </c>
      <c r="C111" s="509" t="s">
        <v>1487</v>
      </c>
      <c r="D111" s="644">
        <v>268</v>
      </c>
      <c r="E111" s="645">
        <v>42046</v>
      </c>
      <c r="F111" s="103">
        <v>1500</v>
      </c>
      <c r="G111" s="1360" t="s">
        <v>1726</v>
      </c>
      <c r="H111" s="1359"/>
      <c r="I111" s="1359"/>
      <c r="J111" s="1359"/>
      <c r="K111" s="1359"/>
    </row>
    <row r="112" spans="1:7" ht="67.5">
      <c r="A112" s="92">
        <v>16</v>
      </c>
      <c r="B112" s="65" t="s">
        <v>1489</v>
      </c>
      <c r="C112" s="65" t="s">
        <v>1490</v>
      </c>
      <c r="D112" s="95">
        <v>104</v>
      </c>
      <c r="E112" s="96">
        <v>42046</v>
      </c>
      <c r="F112" s="38">
        <v>750</v>
      </c>
      <c r="G112" s="42"/>
    </row>
    <row r="113" spans="1:7" ht="33.75">
      <c r="A113" s="92">
        <v>17</v>
      </c>
      <c r="B113" s="65" t="s">
        <v>1488</v>
      </c>
      <c r="C113" s="65" t="s">
        <v>1262</v>
      </c>
      <c r="D113" s="95">
        <v>477</v>
      </c>
      <c r="E113" s="96">
        <v>42046</v>
      </c>
      <c r="F113" s="103">
        <v>150</v>
      </c>
      <c r="G113" s="42"/>
    </row>
    <row r="114" spans="1:7" ht="23.25" thickBot="1">
      <c r="A114" s="115">
        <v>18</v>
      </c>
      <c r="B114" s="116" t="s">
        <v>1486</v>
      </c>
      <c r="C114" s="116" t="s">
        <v>1487</v>
      </c>
      <c r="D114" s="117">
        <v>288</v>
      </c>
      <c r="E114" s="118">
        <v>42046</v>
      </c>
      <c r="F114" s="119">
        <v>750</v>
      </c>
      <c r="G114" s="42"/>
    </row>
    <row r="115" spans="1:11" ht="13.5" thickTop="1">
      <c r="A115" s="646">
        <v>19</v>
      </c>
      <c r="B115" s="647" t="s">
        <v>1504</v>
      </c>
      <c r="C115" s="648" t="s">
        <v>1487</v>
      </c>
      <c r="D115" s="649">
        <v>574</v>
      </c>
      <c r="E115" s="650">
        <v>42046</v>
      </c>
      <c r="F115" s="157">
        <v>1500</v>
      </c>
      <c r="G115" s="1361" t="s">
        <v>1727</v>
      </c>
      <c r="H115" s="1361"/>
      <c r="I115" s="1361"/>
      <c r="J115" s="1361"/>
      <c r="K115" s="1361"/>
    </row>
    <row r="116" spans="1:11" ht="12.75">
      <c r="A116" s="508">
        <v>20</v>
      </c>
      <c r="B116" s="509" t="s">
        <v>1504</v>
      </c>
      <c r="C116" s="509" t="s">
        <v>1487</v>
      </c>
      <c r="D116" s="644">
        <v>576</v>
      </c>
      <c r="E116" s="651">
        <v>42046</v>
      </c>
      <c r="F116" s="174">
        <v>1500</v>
      </c>
      <c r="G116" s="1361" t="s">
        <v>1727</v>
      </c>
      <c r="H116" s="1361"/>
      <c r="I116" s="1361"/>
      <c r="J116" s="1361"/>
      <c r="K116" s="1361"/>
    </row>
    <row r="117" spans="1:11" ht="12.75">
      <c r="A117" s="508">
        <v>21</v>
      </c>
      <c r="B117" s="509" t="s">
        <v>1504</v>
      </c>
      <c r="C117" s="509" t="s">
        <v>1487</v>
      </c>
      <c r="D117" s="644">
        <v>575</v>
      </c>
      <c r="E117" s="651">
        <v>42046</v>
      </c>
      <c r="F117" s="174">
        <v>1500</v>
      </c>
      <c r="G117" s="1361" t="s">
        <v>1727</v>
      </c>
      <c r="H117" s="1361"/>
      <c r="I117" s="1361"/>
      <c r="J117" s="1361"/>
      <c r="K117" s="1361"/>
    </row>
    <row r="118" spans="1:7" ht="13.5" thickBot="1">
      <c r="A118" s="92">
        <v>22</v>
      </c>
      <c r="B118" s="65" t="s">
        <v>1504</v>
      </c>
      <c r="C118" s="65" t="s">
        <v>1487</v>
      </c>
      <c r="D118" s="237">
        <v>577</v>
      </c>
      <c r="E118" s="98">
        <v>42046</v>
      </c>
      <c r="F118" s="99">
        <v>750</v>
      </c>
      <c r="G118" s="42"/>
    </row>
    <row r="119" spans="1:7" ht="45.75" thickTop="1">
      <c r="A119" s="120">
        <v>23</v>
      </c>
      <c r="B119" s="233" t="s">
        <v>609</v>
      </c>
      <c r="C119" s="234" t="s">
        <v>611</v>
      </c>
      <c r="D119" s="236">
        <v>14</v>
      </c>
      <c r="E119" s="167">
        <v>42047</v>
      </c>
      <c r="F119" s="168">
        <v>750</v>
      </c>
      <c r="G119" s="125"/>
    </row>
    <row r="120" spans="1:7" ht="34.5" thickBot="1">
      <c r="A120" s="92">
        <v>24</v>
      </c>
      <c r="B120" s="65" t="s">
        <v>614</v>
      </c>
      <c r="C120" s="65" t="s">
        <v>615</v>
      </c>
      <c r="D120" s="95">
        <v>566</v>
      </c>
      <c r="E120" s="98">
        <v>42048</v>
      </c>
      <c r="F120" s="99">
        <v>750</v>
      </c>
      <c r="G120" s="42"/>
    </row>
    <row r="121" spans="1:7" ht="69" thickBot="1" thickTop="1">
      <c r="A121" s="120">
        <v>25</v>
      </c>
      <c r="B121" s="233" t="s">
        <v>616</v>
      </c>
      <c r="C121" s="234" t="s">
        <v>617</v>
      </c>
      <c r="D121" s="236">
        <v>537</v>
      </c>
      <c r="E121" s="167">
        <v>42051</v>
      </c>
      <c r="F121" s="168">
        <v>750</v>
      </c>
      <c r="G121" s="125"/>
    </row>
    <row r="122" spans="1:7" ht="23.25" thickTop="1">
      <c r="A122" s="120">
        <v>26</v>
      </c>
      <c r="B122" s="239" t="s">
        <v>1542</v>
      </c>
      <c r="C122" s="234" t="s">
        <v>1543</v>
      </c>
      <c r="D122" s="236">
        <v>492</v>
      </c>
      <c r="E122" s="167">
        <v>42052</v>
      </c>
      <c r="F122" s="168">
        <v>750</v>
      </c>
      <c r="G122" s="125"/>
    </row>
    <row r="123" spans="1:7" ht="23.25" thickBot="1">
      <c r="A123" s="92">
        <v>27</v>
      </c>
      <c r="B123" s="65" t="s">
        <v>1544</v>
      </c>
      <c r="C123" s="65" t="s">
        <v>1184</v>
      </c>
      <c r="D123" s="95">
        <v>14</v>
      </c>
      <c r="E123" s="98">
        <v>42052</v>
      </c>
      <c r="F123" s="99">
        <v>750</v>
      </c>
      <c r="G123" s="42"/>
    </row>
    <row r="124" spans="1:7" ht="46.5" thickBot="1" thickTop="1">
      <c r="A124" s="120">
        <v>28</v>
      </c>
      <c r="B124" s="239" t="s">
        <v>637</v>
      </c>
      <c r="C124" s="234" t="s">
        <v>638</v>
      </c>
      <c r="D124" s="236">
        <v>835</v>
      </c>
      <c r="E124" s="167">
        <v>42054</v>
      </c>
      <c r="F124" s="168">
        <v>750</v>
      </c>
      <c r="G124" s="125"/>
    </row>
    <row r="125" spans="1:7" ht="26.25" thickTop="1">
      <c r="A125" s="120">
        <v>29</v>
      </c>
      <c r="B125" s="239" t="s">
        <v>645</v>
      </c>
      <c r="C125" s="234" t="s">
        <v>1563</v>
      </c>
      <c r="D125" s="236">
        <v>649</v>
      </c>
      <c r="E125" s="167">
        <v>42055</v>
      </c>
      <c r="F125" s="168">
        <v>750</v>
      </c>
      <c r="G125" s="125"/>
    </row>
    <row r="126" spans="1:7" ht="23.25" thickBot="1">
      <c r="A126" s="92">
        <v>30</v>
      </c>
      <c r="B126" s="65" t="s">
        <v>645</v>
      </c>
      <c r="C126" s="65" t="s">
        <v>701</v>
      </c>
      <c r="D126" s="95">
        <v>648</v>
      </c>
      <c r="E126" s="98">
        <v>42055</v>
      </c>
      <c r="F126" s="99">
        <v>750</v>
      </c>
      <c r="G126" s="42"/>
    </row>
    <row r="127" spans="1:7" ht="27" thickBot="1" thickTop="1">
      <c r="A127" s="120">
        <v>31</v>
      </c>
      <c r="B127" s="239" t="s">
        <v>645</v>
      </c>
      <c r="C127" s="234" t="s">
        <v>718</v>
      </c>
      <c r="D127" s="236">
        <v>736</v>
      </c>
      <c r="E127" s="167">
        <v>42060</v>
      </c>
      <c r="F127" s="168">
        <v>750</v>
      </c>
      <c r="G127" s="125"/>
    </row>
    <row r="128" spans="1:7" ht="34.5" thickTop="1">
      <c r="A128" s="120">
        <v>32</v>
      </c>
      <c r="B128" s="239" t="s">
        <v>720</v>
      </c>
      <c r="C128" s="234" t="s">
        <v>721</v>
      </c>
      <c r="D128" s="236">
        <v>481</v>
      </c>
      <c r="E128" s="167">
        <v>42061</v>
      </c>
      <c r="F128" s="168">
        <v>750</v>
      </c>
      <c r="G128" s="125"/>
    </row>
    <row r="129" spans="1:7" ht="45.75" thickBot="1">
      <c r="A129" s="92">
        <v>33</v>
      </c>
      <c r="B129" s="65" t="s">
        <v>723</v>
      </c>
      <c r="C129" s="65" t="s">
        <v>724</v>
      </c>
      <c r="D129" s="95">
        <v>729</v>
      </c>
      <c r="E129" s="98">
        <v>42061</v>
      </c>
      <c r="F129" s="99">
        <v>750</v>
      </c>
      <c r="G129" s="42"/>
    </row>
    <row r="130" spans="1:7" ht="13.5" thickTop="1">
      <c r="A130" s="120">
        <v>34</v>
      </c>
      <c r="B130" s="239"/>
      <c r="C130" s="234"/>
      <c r="D130" s="236"/>
      <c r="E130" s="167"/>
      <c r="F130" s="168"/>
      <c r="G130" s="125"/>
    </row>
    <row r="131" spans="1:7" ht="13.5" thickBot="1">
      <c r="A131" s="7"/>
      <c r="B131" s="29"/>
      <c r="C131" s="29"/>
      <c r="D131" s="11"/>
      <c r="E131" s="61"/>
      <c r="F131" s="62"/>
      <c r="G131" s="1"/>
    </row>
    <row r="132" spans="1:6" ht="13.5" thickBot="1">
      <c r="A132" s="4"/>
      <c r="B132" s="25"/>
      <c r="C132" s="25"/>
      <c r="D132" s="8"/>
      <c r="E132" s="858" t="s">
        <v>1021</v>
      </c>
      <c r="F132" s="859">
        <f>SUM(F97:F130)</f>
        <v>26400</v>
      </c>
    </row>
    <row r="133" spans="1:7" ht="13.5" thickBot="1">
      <c r="A133" s="10"/>
      <c r="B133" s="9"/>
      <c r="C133" s="30"/>
      <c r="D133" s="6"/>
      <c r="E133" s="1255" t="s">
        <v>1022</v>
      </c>
      <c r="F133" s="857">
        <v>26400</v>
      </c>
      <c r="G133" s="936">
        <f>F132-F133</f>
        <v>0</v>
      </c>
    </row>
    <row r="134" spans="1:6" ht="12.75">
      <c r="A134" s="1"/>
      <c r="B134" s="9"/>
      <c r="C134" s="9"/>
      <c r="D134" s="6"/>
      <c r="E134" s="3"/>
      <c r="F134" s="16"/>
    </row>
    <row r="135" spans="1:6" ht="12.75">
      <c r="A135" s="1336" t="s">
        <v>1076</v>
      </c>
      <c r="B135" s="1336"/>
      <c r="C135" s="1336"/>
      <c r="D135" s="3"/>
      <c r="E135" s="26"/>
      <c r="F135" s="16" t="s">
        <v>1080</v>
      </c>
    </row>
    <row r="136" spans="1:6" ht="12.75">
      <c r="A136" s="1"/>
      <c r="B136" s="9"/>
      <c r="C136" s="9"/>
      <c r="D136" s="6"/>
      <c r="E136" s="1"/>
      <c r="F136" s="16"/>
    </row>
    <row r="137" spans="1:6" ht="12.75">
      <c r="A137" s="1355" t="s">
        <v>1079</v>
      </c>
      <c r="B137" s="1355"/>
      <c r="C137" s="1355"/>
      <c r="D137" s="6"/>
      <c r="E137" s="1"/>
      <c r="F137" s="16" t="s">
        <v>1080</v>
      </c>
    </row>
    <row r="138" spans="1:6" ht="12.75">
      <c r="A138" s="1"/>
      <c r="B138" s="9"/>
      <c r="C138" s="9"/>
      <c r="D138" s="6"/>
      <c r="E138" s="1"/>
      <c r="F138" s="16"/>
    </row>
    <row r="139" spans="1:6" ht="12.75">
      <c r="A139" s="1"/>
      <c r="B139" s="1356" t="s">
        <v>1073</v>
      </c>
      <c r="C139" s="1356"/>
      <c r="D139" s="1356"/>
      <c r="E139" s="1356"/>
      <c r="F139" s="1356"/>
    </row>
  </sheetData>
  <sheetProtection/>
  <mergeCells count="18">
    <mergeCell ref="I73:K73"/>
    <mergeCell ref="G103:J103"/>
    <mergeCell ref="A96:F96"/>
    <mergeCell ref="A135:C135"/>
    <mergeCell ref="G111:K111"/>
    <mergeCell ref="G115:K115"/>
    <mergeCell ref="G117:K117"/>
    <mergeCell ref="G116:K116"/>
    <mergeCell ref="B139:F139"/>
    <mergeCell ref="E10:F14"/>
    <mergeCell ref="A16:F16"/>
    <mergeCell ref="A75:F75"/>
    <mergeCell ref="A89:F89"/>
    <mergeCell ref="A9:A15"/>
    <mergeCell ref="B9:B15"/>
    <mergeCell ref="C9:C15"/>
    <mergeCell ref="D9:D15"/>
    <mergeCell ref="A137:C1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21">
      <selection activeCell="F145" sqref="E145:F145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34" customWidth="1"/>
    <col min="5" max="5" width="13.625" style="0" customWidth="1"/>
    <col min="6" max="6" width="12.25390625" style="0" customWidth="1"/>
    <col min="7" max="7" width="14.125" style="0" customWidth="1"/>
  </cols>
  <sheetData>
    <row r="1" spans="1:6" ht="12.75">
      <c r="A1" s="1"/>
      <c r="B1" s="12"/>
      <c r="C1" s="12"/>
      <c r="D1" s="5"/>
      <c r="F1" t="s">
        <v>140</v>
      </c>
    </row>
    <row r="2" spans="1:6" ht="12.75">
      <c r="A2" s="1"/>
      <c r="B2" s="12"/>
      <c r="C2" s="12"/>
      <c r="D2" s="5"/>
      <c r="F2" t="s">
        <v>1074</v>
      </c>
    </row>
    <row r="3" spans="1:6" ht="12.75">
      <c r="A3" s="1"/>
      <c r="B3" s="12"/>
      <c r="C3" s="12"/>
      <c r="D3" s="5"/>
      <c r="F3" t="s">
        <v>157</v>
      </c>
    </row>
    <row r="4" spans="1:6" ht="12.75">
      <c r="A4" s="1"/>
      <c r="B4" s="12"/>
      <c r="C4" s="12"/>
      <c r="D4" s="5"/>
      <c r="F4" s="15"/>
    </row>
    <row r="5" spans="1:6" ht="12.75">
      <c r="A5" s="1"/>
      <c r="B5" s="26" t="s">
        <v>141</v>
      </c>
      <c r="C5" s="27"/>
      <c r="D5" s="13"/>
      <c r="E5" s="13"/>
      <c r="F5" s="13"/>
    </row>
    <row r="6" spans="1:6" ht="12.75">
      <c r="A6" s="1"/>
      <c r="B6" s="26" t="s">
        <v>132</v>
      </c>
      <c r="C6" s="27"/>
      <c r="D6" s="13"/>
      <c r="E6" s="13"/>
      <c r="F6" s="13"/>
    </row>
    <row r="7" spans="1:6" ht="12.75">
      <c r="A7" s="1"/>
      <c r="B7" s="12"/>
      <c r="C7" s="12"/>
      <c r="D7" s="5"/>
      <c r="E7" s="2"/>
      <c r="F7" s="15"/>
    </row>
    <row r="8" spans="1:6" ht="12.75">
      <c r="A8" s="1"/>
      <c r="B8" s="12"/>
      <c r="C8" s="12"/>
      <c r="D8" s="5"/>
      <c r="E8" s="2"/>
      <c r="F8" s="15"/>
    </row>
    <row r="9" spans="1:6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19" t="s">
        <v>142</v>
      </c>
      <c r="F9" s="21"/>
    </row>
    <row r="10" spans="1:6" ht="12.75">
      <c r="A10" s="1353"/>
      <c r="B10" s="1340"/>
      <c r="C10" s="1337"/>
      <c r="D10" s="1338"/>
      <c r="E10" s="1344" t="s">
        <v>156</v>
      </c>
      <c r="F10" s="1345"/>
    </row>
    <row r="11" spans="1:6" ht="12.75">
      <c r="A11" s="1353"/>
      <c r="B11" s="1340"/>
      <c r="C11" s="1337"/>
      <c r="D11" s="1338"/>
      <c r="E11" s="1346"/>
      <c r="F11" s="1347"/>
    </row>
    <row r="12" spans="1:6" ht="12.75">
      <c r="A12" s="1353"/>
      <c r="B12" s="1340"/>
      <c r="C12" s="1337"/>
      <c r="D12" s="1338"/>
      <c r="E12" s="1346"/>
      <c r="F12" s="1347"/>
    </row>
    <row r="13" spans="1:6" ht="12.75">
      <c r="A13" s="1353"/>
      <c r="B13" s="1340"/>
      <c r="C13" s="1337"/>
      <c r="D13" s="1338"/>
      <c r="E13" s="1346"/>
      <c r="F13" s="1347"/>
    </row>
    <row r="14" spans="1:6" ht="12.75">
      <c r="A14" s="1353"/>
      <c r="B14" s="1340"/>
      <c r="C14" s="1337"/>
      <c r="D14" s="1338"/>
      <c r="E14" s="1348"/>
      <c r="F14" s="1349"/>
    </row>
    <row r="15" spans="1:6" ht="12.75">
      <c r="A15" s="1354"/>
      <c r="B15" s="1341"/>
      <c r="C15" s="1337"/>
      <c r="D15" s="1338"/>
      <c r="E15" s="18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ht="33.75">
      <c r="A17" s="37">
        <v>1</v>
      </c>
      <c r="B17" s="65" t="s">
        <v>739</v>
      </c>
      <c r="C17" s="65" t="s">
        <v>740</v>
      </c>
      <c r="D17" s="66">
        <v>5</v>
      </c>
      <c r="E17" s="68">
        <v>42062</v>
      </c>
      <c r="F17" s="45">
        <v>7500</v>
      </c>
      <c r="G17" s="42"/>
      <c r="H17" s="1"/>
    </row>
    <row r="18" spans="1:8" ht="23.25" thickBot="1">
      <c r="A18" s="135">
        <v>2</v>
      </c>
      <c r="B18" s="116" t="s">
        <v>745</v>
      </c>
      <c r="C18" s="116" t="s">
        <v>746</v>
      </c>
      <c r="D18" s="201">
        <v>7</v>
      </c>
      <c r="E18" s="202">
        <v>42062</v>
      </c>
      <c r="F18" s="203">
        <v>7500</v>
      </c>
      <c r="G18" s="42"/>
      <c r="H18" s="1"/>
    </row>
    <row r="19" spans="1:8" s="254" customFormat="1" ht="13.5" thickTop="1">
      <c r="A19" s="264">
        <v>3</v>
      </c>
      <c r="B19" s="110" t="s">
        <v>747</v>
      </c>
      <c r="C19" s="110" t="s">
        <v>1175</v>
      </c>
      <c r="D19" s="265">
        <v>120</v>
      </c>
      <c r="E19" s="266">
        <v>42065</v>
      </c>
      <c r="F19" s="267">
        <v>7500</v>
      </c>
      <c r="G19" s="268"/>
      <c r="H19" s="253"/>
    </row>
    <row r="20" spans="1:8" s="254" customFormat="1" ht="45">
      <c r="A20" s="248">
        <v>4</v>
      </c>
      <c r="B20" s="65" t="s">
        <v>748</v>
      </c>
      <c r="C20" s="65" t="s">
        <v>749</v>
      </c>
      <c r="D20" s="249">
        <v>15</v>
      </c>
      <c r="E20" s="250">
        <v>42065</v>
      </c>
      <c r="F20" s="251">
        <v>7500</v>
      </c>
      <c r="G20" s="252"/>
      <c r="H20" s="253"/>
    </row>
    <row r="21" spans="1:8" s="254" customFormat="1" ht="45">
      <c r="A21" s="248">
        <v>5</v>
      </c>
      <c r="B21" s="65" t="s">
        <v>750</v>
      </c>
      <c r="C21" s="65" t="s">
        <v>751</v>
      </c>
      <c r="D21" s="249">
        <v>2</v>
      </c>
      <c r="E21" s="250">
        <v>42065</v>
      </c>
      <c r="F21" s="251">
        <v>7500</v>
      </c>
      <c r="G21" s="252"/>
      <c r="H21" s="253"/>
    </row>
    <row r="22" spans="1:8" s="254" customFormat="1" ht="13.5" thickBot="1">
      <c r="A22" s="248">
        <v>6</v>
      </c>
      <c r="B22" s="65" t="s">
        <v>752</v>
      </c>
      <c r="C22" s="65" t="s">
        <v>757</v>
      </c>
      <c r="D22" s="249">
        <v>41</v>
      </c>
      <c r="E22" s="250">
        <v>42062</v>
      </c>
      <c r="F22" s="251">
        <v>7500</v>
      </c>
      <c r="G22" s="252"/>
      <c r="H22" s="253"/>
    </row>
    <row r="23" spans="1:8" s="254" customFormat="1" ht="23.25" thickTop="1">
      <c r="A23" s="264">
        <v>7</v>
      </c>
      <c r="B23" s="110" t="s">
        <v>753</v>
      </c>
      <c r="C23" s="110" t="s">
        <v>754</v>
      </c>
      <c r="D23" s="265">
        <v>86</v>
      </c>
      <c r="E23" s="266">
        <v>42065</v>
      </c>
      <c r="F23" s="267">
        <v>7500</v>
      </c>
      <c r="G23" s="268"/>
      <c r="H23" s="253"/>
    </row>
    <row r="24" spans="1:8" s="254" customFormat="1" ht="22.5">
      <c r="A24" s="248">
        <v>8</v>
      </c>
      <c r="B24" s="65" t="s">
        <v>755</v>
      </c>
      <c r="C24" s="65" t="s">
        <v>756</v>
      </c>
      <c r="D24" s="249">
        <v>95</v>
      </c>
      <c r="E24" s="250">
        <v>42066</v>
      </c>
      <c r="F24" s="269">
        <v>1500</v>
      </c>
      <c r="G24" s="252"/>
      <c r="H24" s="253"/>
    </row>
    <row r="25" spans="1:8" s="254" customFormat="1" ht="33.75">
      <c r="A25" s="248">
        <v>9</v>
      </c>
      <c r="B25" s="65" t="s">
        <v>758</v>
      </c>
      <c r="C25" s="65" t="s">
        <v>759</v>
      </c>
      <c r="D25" s="249">
        <v>29</v>
      </c>
      <c r="E25" s="250">
        <v>42066</v>
      </c>
      <c r="F25" s="251">
        <v>7500</v>
      </c>
      <c r="G25" s="252"/>
      <c r="H25" s="253"/>
    </row>
    <row r="26" spans="1:8" s="254" customFormat="1" ht="22.5">
      <c r="A26" s="248">
        <v>10</v>
      </c>
      <c r="B26" s="65" t="s">
        <v>764</v>
      </c>
      <c r="C26" s="65" t="s">
        <v>765</v>
      </c>
      <c r="D26" s="249">
        <v>25</v>
      </c>
      <c r="E26" s="250">
        <v>42066</v>
      </c>
      <c r="F26" s="251">
        <v>7500</v>
      </c>
      <c r="G26" s="252"/>
      <c r="H26" s="253"/>
    </row>
    <row r="27" spans="1:8" s="254" customFormat="1" ht="23.25" thickBot="1">
      <c r="A27" s="248">
        <v>11</v>
      </c>
      <c r="B27" s="65" t="s">
        <v>791</v>
      </c>
      <c r="C27" s="65" t="s">
        <v>792</v>
      </c>
      <c r="D27" s="249">
        <v>522</v>
      </c>
      <c r="E27" s="250">
        <v>42066</v>
      </c>
      <c r="F27" s="251">
        <v>7500</v>
      </c>
      <c r="G27" s="252"/>
      <c r="H27" s="253"/>
    </row>
    <row r="28" spans="1:8" ht="45.75" thickTop="1">
      <c r="A28" s="264">
        <v>12</v>
      </c>
      <c r="B28" s="110" t="s">
        <v>795</v>
      </c>
      <c r="C28" s="110" t="s">
        <v>796</v>
      </c>
      <c r="D28" s="265">
        <v>25</v>
      </c>
      <c r="E28" s="266">
        <v>42067</v>
      </c>
      <c r="F28" s="267">
        <v>7500</v>
      </c>
      <c r="G28" s="268"/>
      <c r="H28" s="1"/>
    </row>
    <row r="29" spans="1:8" ht="23.25" thickBot="1">
      <c r="A29" s="135">
        <v>13</v>
      </c>
      <c r="B29" s="116" t="s">
        <v>797</v>
      </c>
      <c r="C29" s="116" t="s">
        <v>798</v>
      </c>
      <c r="D29" s="201">
        <v>109</v>
      </c>
      <c r="E29" s="202">
        <v>42066</v>
      </c>
      <c r="F29" s="203">
        <v>7500</v>
      </c>
      <c r="G29" s="42"/>
      <c r="H29" s="1"/>
    </row>
    <row r="30" spans="1:8" ht="23.25" thickTop="1">
      <c r="A30" s="109">
        <v>14</v>
      </c>
      <c r="B30" s="110" t="s">
        <v>803</v>
      </c>
      <c r="C30" s="110" t="s">
        <v>804</v>
      </c>
      <c r="D30" s="204">
        <v>164</v>
      </c>
      <c r="E30" s="205">
        <v>42068</v>
      </c>
      <c r="F30" s="225">
        <v>7500</v>
      </c>
      <c r="G30" s="125"/>
      <c r="H30" s="1"/>
    </row>
    <row r="31" spans="1:8" ht="45">
      <c r="A31" s="37">
        <v>15</v>
      </c>
      <c r="B31" s="65" t="s">
        <v>807</v>
      </c>
      <c r="C31" s="65" t="s">
        <v>808</v>
      </c>
      <c r="D31" s="66">
        <v>2</v>
      </c>
      <c r="E31" s="68">
        <v>42068</v>
      </c>
      <c r="F31" s="45">
        <v>7500</v>
      </c>
      <c r="G31" s="42"/>
      <c r="H31" s="1"/>
    </row>
    <row r="32" spans="1:8" ht="45">
      <c r="A32" s="37">
        <v>16</v>
      </c>
      <c r="B32" s="65" t="s">
        <v>315</v>
      </c>
      <c r="C32" s="65" t="s">
        <v>809</v>
      </c>
      <c r="D32" s="66">
        <v>482</v>
      </c>
      <c r="E32" s="68">
        <v>42068</v>
      </c>
      <c r="F32" s="238">
        <v>1500</v>
      </c>
      <c r="G32" s="42"/>
      <c r="H32" s="1"/>
    </row>
    <row r="33" spans="1:8" ht="22.5">
      <c r="A33" s="37">
        <v>17</v>
      </c>
      <c r="B33" s="65" t="s">
        <v>829</v>
      </c>
      <c r="C33" s="286" t="s">
        <v>830</v>
      </c>
      <c r="D33" s="66">
        <v>574</v>
      </c>
      <c r="E33" s="68">
        <v>42067</v>
      </c>
      <c r="F33" s="45">
        <v>7500</v>
      </c>
      <c r="G33" s="240">
        <f>SUM(F30:F37)</f>
        <v>36000</v>
      </c>
      <c r="H33" s="1"/>
    </row>
    <row r="34" spans="1:8" ht="45">
      <c r="A34" s="37">
        <v>18</v>
      </c>
      <c r="B34" s="65" t="s">
        <v>315</v>
      </c>
      <c r="C34" s="65" t="s">
        <v>325</v>
      </c>
      <c r="D34" s="66">
        <v>480</v>
      </c>
      <c r="E34" s="68">
        <v>42068</v>
      </c>
      <c r="F34" s="238">
        <v>1500</v>
      </c>
      <c r="G34" s="42"/>
      <c r="H34" s="1"/>
    </row>
    <row r="35" spans="1:8" ht="45">
      <c r="A35" s="37">
        <v>19</v>
      </c>
      <c r="B35" s="65" t="s">
        <v>315</v>
      </c>
      <c r="C35" s="65" t="s">
        <v>316</v>
      </c>
      <c r="D35" s="66">
        <v>481</v>
      </c>
      <c r="E35" s="68">
        <v>42068</v>
      </c>
      <c r="F35" s="238">
        <v>1500</v>
      </c>
      <c r="G35" s="42"/>
      <c r="H35" s="1"/>
    </row>
    <row r="36" spans="1:8" ht="45">
      <c r="A36" s="37">
        <v>20</v>
      </c>
      <c r="B36" s="65" t="s">
        <v>315</v>
      </c>
      <c r="C36" s="65" t="s">
        <v>323</v>
      </c>
      <c r="D36" s="66">
        <v>479</v>
      </c>
      <c r="E36" s="68">
        <v>42068</v>
      </c>
      <c r="F36" s="238">
        <v>1500</v>
      </c>
      <c r="G36" s="42"/>
      <c r="H36" s="1"/>
    </row>
    <row r="37" spans="1:8" ht="45.75" thickBot="1">
      <c r="A37" s="135">
        <v>21</v>
      </c>
      <c r="B37" s="116" t="s">
        <v>831</v>
      </c>
      <c r="C37" s="116" t="s">
        <v>832</v>
      </c>
      <c r="D37" s="201">
        <v>271</v>
      </c>
      <c r="E37" s="202">
        <v>42068</v>
      </c>
      <c r="F37" s="203">
        <v>7500</v>
      </c>
      <c r="G37" s="42"/>
      <c r="H37" s="1"/>
    </row>
    <row r="38" spans="1:8" ht="13.5" thickTop="1">
      <c r="A38" s="109">
        <v>22</v>
      </c>
      <c r="B38" s="110" t="s">
        <v>833</v>
      </c>
      <c r="C38" s="110" t="s">
        <v>318</v>
      </c>
      <c r="D38" s="204">
        <v>787</v>
      </c>
      <c r="E38" s="205">
        <v>42069</v>
      </c>
      <c r="F38" s="225">
        <v>7500</v>
      </c>
      <c r="G38" s="125"/>
      <c r="H38" s="1"/>
    </row>
    <row r="39" spans="1:8" ht="22.5">
      <c r="A39" s="37">
        <v>23</v>
      </c>
      <c r="B39" s="65" t="s">
        <v>835</v>
      </c>
      <c r="C39" s="65" t="s">
        <v>836</v>
      </c>
      <c r="D39" s="66">
        <v>1</v>
      </c>
      <c r="E39" s="68">
        <v>42069</v>
      </c>
      <c r="F39" s="45">
        <v>7500</v>
      </c>
      <c r="G39" s="42"/>
      <c r="H39" s="1"/>
    </row>
    <row r="40" spans="1:8" ht="45.75" thickBot="1">
      <c r="A40" s="135">
        <v>24</v>
      </c>
      <c r="B40" s="116" t="s">
        <v>838</v>
      </c>
      <c r="C40" s="116" t="s">
        <v>839</v>
      </c>
      <c r="D40" s="201">
        <v>16</v>
      </c>
      <c r="E40" s="202">
        <v>42069</v>
      </c>
      <c r="F40" s="203">
        <v>7500</v>
      </c>
      <c r="G40" s="42"/>
      <c r="H40" s="1"/>
    </row>
    <row r="41" spans="1:8" ht="24" thickBot="1" thickTop="1">
      <c r="A41" s="162">
        <v>25</v>
      </c>
      <c r="B41" s="158" t="s">
        <v>840</v>
      </c>
      <c r="C41" s="158" t="s">
        <v>841</v>
      </c>
      <c r="D41" s="291">
        <v>854</v>
      </c>
      <c r="E41" s="292">
        <v>42073</v>
      </c>
      <c r="F41" s="293">
        <v>7500</v>
      </c>
      <c r="G41" s="125"/>
      <c r="H41" s="1"/>
    </row>
    <row r="42" spans="1:8" ht="24" thickBot="1" thickTop="1">
      <c r="A42" s="109">
        <v>26</v>
      </c>
      <c r="B42" s="110" t="s">
        <v>847</v>
      </c>
      <c r="C42" s="110" t="s">
        <v>848</v>
      </c>
      <c r="D42" s="204">
        <v>364</v>
      </c>
      <c r="E42" s="205">
        <v>42074</v>
      </c>
      <c r="F42" s="225">
        <v>7500</v>
      </c>
      <c r="G42" s="125"/>
      <c r="H42" s="1"/>
    </row>
    <row r="43" spans="1:8" ht="23.25" thickTop="1">
      <c r="A43" s="109">
        <v>27</v>
      </c>
      <c r="B43" s="110" t="s">
        <v>851</v>
      </c>
      <c r="C43" s="110" t="s">
        <v>852</v>
      </c>
      <c r="D43" s="204">
        <v>9</v>
      </c>
      <c r="E43" s="205">
        <v>42075</v>
      </c>
      <c r="F43" s="225">
        <v>7500</v>
      </c>
      <c r="G43" s="125"/>
      <c r="H43" s="1"/>
    </row>
    <row r="44" spans="1:8" ht="33.75">
      <c r="A44" s="37">
        <v>28</v>
      </c>
      <c r="B44" s="65" t="s">
        <v>853</v>
      </c>
      <c r="C44" s="65" t="s">
        <v>868</v>
      </c>
      <c r="D44" s="66">
        <v>65</v>
      </c>
      <c r="E44" s="68">
        <v>42075</v>
      </c>
      <c r="F44" s="45">
        <v>7500</v>
      </c>
      <c r="G44" s="42"/>
      <c r="H44" s="1"/>
    </row>
    <row r="45" spans="1:8" ht="12.75">
      <c r="A45" s="37">
        <v>29</v>
      </c>
      <c r="B45" s="65" t="s">
        <v>871</v>
      </c>
      <c r="C45" s="65" t="s">
        <v>872</v>
      </c>
      <c r="D45" s="66">
        <v>82</v>
      </c>
      <c r="E45" s="68">
        <v>42075</v>
      </c>
      <c r="F45" s="45">
        <v>7500</v>
      </c>
      <c r="G45" s="42"/>
      <c r="H45" s="1"/>
    </row>
    <row r="46" spans="1:8" ht="22.5">
      <c r="A46" s="37">
        <v>30</v>
      </c>
      <c r="B46" s="65" t="s">
        <v>873</v>
      </c>
      <c r="C46" s="65" t="s">
        <v>874</v>
      </c>
      <c r="D46" s="66">
        <v>90</v>
      </c>
      <c r="E46" s="68">
        <v>42075</v>
      </c>
      <c r="F46" s="45">
        <v>7500</v>
      </c>
      <c r="G46" s="42"/>
      <c r="H46" s="1"/>
    </row>
    <row r="47" spans="1:8" ht="34.5" thickBot="1">
      <c r="A47" s="135">
        <v>31</v>
      </c>
      <c r="B47" s="116" t="s">
        <v>891</v>
      </c>
      <c r="C47" s="116" t="s">
        <v>893</v>
      </c>
      <c r="D47" s="201">
        <v>17</v>
      </c>
      <c r="E47" s="202">
        <v>42073</v>
      </c>
      <c r="F47" s="203">
        <v>7500</v>
      </c>
      <c r="G47" s="240">
        <f>F47+F46+F45+F44+F43</f>
        <v>37500</v>
      </c>
      <c r="H47" s="1"/>
    </row>
    <row r="48" spans="1:8" ht="45.75" thickTop="1">
      <c r="A48" s="109">
        <v>32</v>
      </c>
      <c r="B48" s="110" t="s">
        <v>896</v>
      </c>
      <c r="C48" s="110" t="s">
        <v>897</v>
      </c>
      <c r="D48" s="204">
        <v>35</v>
      </c>
      <c r="E48" s="205">
        <v>42076</v>
      </c>
      <c r="F48" s="225">
        <v>7500</v>
      </c>
      <c r="G48" s="125"/>
      <c r="H48" s="1"/>
    </row>
    <row r="49" spans="1:8" ht="45">
      <c r="A49" s="37">
        <v>33</v>
      </c>
      <c r="B49" s="65" t="s">
        <v>898</v>
      </c>
      <c r="C49" s="65" t="s">
        <v>902</v>
      </c>
      <c r="D49" s="66">
        <v>264</v>
      </c>
      <c r="E49" s="68">
        <v>42073</v>
      </c>
      <c r="F49" s="45">
        <v>7500</v>
      </c>
      <c r="G49" s="42"/>
      <c r="H49" s="1"/>
    </row>
    <row r="50" spans="1:8" ht="22.5">
      <c r="A50" s="37">
        <v>34</v>
      </c>
      <c r="B50" s="65" t="s">
        <v>903</v>
      </c>
      <c r="C50" s="65" t="s">
        <v>904</v>
      </c>
      <c r="D50" s="66">
        <v>267</v>
      </c>
      <c r="E50" s="68">
        <v>42076</v>
      </c>
      <c r="F50" s="45">
        <v>7500</v>
      </c>
      <c r="G50" s="42"/>
      <c r="H50" s="1"/>
    </row>
    <row r="51" spans="1:8" ht="57" thickBot="1">
      <c r="A51" s="135">
        <v>35</v>
      </c>
      <c r="B51" s="116" t="s">
        <v>907</v>
      </c>
      <c r="C51" s="116" t="s">
        <v>908</v>
      </c>
      <c r="D51" s="201">
        <v>8</v>
      </c>
      <c r="E51" s="202">
        <v>42076</v>
      </c>
      <c r="F51" s="203">
        <v>7500</v>
      </c>
      <c r="G51" s="240">
        <f>F51+F50+F49+F48</f>
        <v>30000</v>
      </c>
      <c r="H51" s="1"/>
    </row>
    <row r="52" spans="1:8" ht="45.75" thickTop="1">
      <c r="A52" s="109">
        <v>36</v>
      </c>
      <c r="B52" s="110" t="s">
        <v>910</v>
      </c>
      <c r="C52" s="110" t="s">
        <v>938</v>
      </c>
      <c r="D52" s="204">
        <v>78</v>
      </c>
      <c r="E52" s="205">
        <v>42076</v>
      </c>
      <c r="F52" s="225">
        <v>7500</v>
      </c>
      <c r="G52" s="125"/>
      <c r="H52" s="1"/>
    </row>
    <row r="53" spans="1:8" ht="22.5">
      <c r="A53" s="37">
        <v>37</v>
      </c>
      <c r="B53" s="65" t="s">
        <v>940</v>
      </c>
      <c r="C53" s="65" t="s">
        <v>941</v>
      </c>
      <c r="D53" s="66">
        <v>260</v>
      </c>
      <c r="E53" s="68">
        <v>42079</v>
      </c>
      <c r="F53" s="45">
        <v>7500</v>
      </c>
      <c r="G53" s="42"/>
      <c r="H53" s="1"/>
    </row>
    <row r="54" spans="1:8" ht="45">
      <c r="A54" s="37">
        <v>38</v>
      </c>
      <c r="B54" s="65" t="s">
        <v>946</v>
      </c>
      <c r="C54" s="65" t="s">
        <v>947</v>
      </c>
      <c r="D54" s="66">
        <v>12</v>
      </c>
      <c r="E54" s="68">
        <v>42079</v>
      </c>
      <c r="F54" s="45">
        <v>7500</v>
      </c>
      <c r="G54" s="42"/>
      <c r="H54" s="1"/>
    </row>
    <row r="55" spans="1:8" ht="45.75" thickBot="1">
      <c r="A55" s="135">
        <v>39</v>
      </c>
      <c r="B55" s="116" t="s">
        <v>948</v>
      </c>
      <c r="C55" s="116" t="s">
        <v>949</v>
      </c>
      <c r="D55" s="201">
        <v>324</v>
      </c>
      <c r="E55" s="202">
        <v>42079</v>
      </c>
      <c r="F55" s="203">
        <v>7500</v>
      </c>
      <c r="G55" s="42">
        <f>F52*4</f>
        <v>30000</v>
      </c>
      <c r="H55" s="1"/>
    </row>
    <row r="56" spans="1:8" ht="23.25" thickTop="1">
      <c r="A56" s="109">
        <v>40</v>
      </c>
      <c r="B56" s="110" t="s">
        <v>963</v>
      </c>
      <c r="C56" s="110" t="s">
        <v>964</v>
      </c>
      <c r="D56" s="204">
        <v>322</v>
      </c>
      <c r="E56" s="205">
        <v>42080</v>
      </c>
      <c r="F56" s="225">
        <v>7500</v>
      </c>
      <c r="G56" s="125"/>
      <c r="H56" s="1"/>
    </row>
    <row r="57" spans="1:8" ht="33.75">
      <c r="A57" s="37">
        <v>41</v>
      </c>
      <c r="B57" s="65" t="s">
        <v>967</v>
      </c>
      <c r="C57" s="65" t="s">
        <v>540</v>
      </c>
      <c r="D57" s="66">
        <v>713</v>
      </c>
      <c r="E57" s="68">
        <v>42080</v>
      </c>
      <c r="F57" s="45">
        <v>7500</v>
      </c>
      <c r="G57" s="42"/>
      <c r="H57" s="1"/>
    </row>
    <row r="58" spans="1:8" ht="34.5" thickBot="1">
      <c r="A58" s="135">
        <v>42</v>
      </c>
      <c r="B58" s="116" t="s">
        <v>970</v>
      </c>
      <c r="C58" s="116" t="s">
        <v>971</v>
      </c>
      <c r="D58" s="201">
        <v>3</v>
      </c>
      <c r="E58" s="202">
        <v>42080</v>
      </c>
      <c r="F58" s="203">
        <v>7500</v>
      </c>
      <c r="G58" s="42">
        <f>F58*3</f>
        <v>22500</v>
      </c>
      <c r="H58" s="1"/>
    </row>
    <row r="59" spans="1:8" ht="34.5" thickTop="1">
      <c r="A59" s="109">
        <v>43</v>
      </c>
      <c r="B59" s="110" t="s">
        <v>976</v>
      </c>
      <c r="C59" s="110" t="s">
        <v>977</v>
      </c>
      <c r="D59" s="204">
        <v>75</v>
      </c>
      <c r="E59" s="205">
        <v>42081</v>
      </c>
      <c r="F59" s="225">
        <v>7500</v>
      </c>
      <c r="G59" s="125"/>
      <c r="H59" s="1"/>
    </row>
    <row r="60" spans="1:8" ht="13.5" thickBot="1">
      <c r="A60" s="135">
        <v>44</v>
      </c>
      <c r="B60" s="116" t="s">
        <v>978</v>
      </c>
      <c r="C60" s="116" t="s">
        <v>979</v>
      </c>
      <c r="D60" s="201">
        <v>5</v>
      </c>
      <c r="E60" s="202">
        <v>42081</v>
      </c>
      <c r="F60" s="203">
        <v>7500</v>
      </c>
      <c r="G60" s="42"/>
      <c r="H60" s="1"/>
    </row>
    <row r="61" spans="1:8" ht="23.25" thickTop="1">
      <c r="A61" s="109">
        <v>45</v>
      </c>
      <c r="B61" s="110" t="s">
        <v>3</v>
      </c>
      <c r="C61" s="110" t="s">
        <v>1102</v>
      </c>
      <c r="D61" s="204">
        <v>372</v>
      </c>
      <c r="E61" s="205">
        <v>42082</v>
      </c>
      <c r="F61" s="225">
        <v>7500</v>
      </c>
      <c r="G61" s="125"/>
      <c r="H61" s="1"/>
    </row>
    <row r="62" spans="1:8" ht="56.25">
      <c r="A62" s="37">
        <v>46</v>
      </c>
      <c r="B62" s="65" t="s">
        <v>5</v>
      </c>
      <c r="C62" s="65" t="s">
        <v>6</v>
      </c>
      <c r="D62" s="66">
        <v>72</v>
      </c>
      <c r="E62" s="68">
        <v>42082</v>
      </c>
      <c r="F62" s="45">
        <v>7500</v>
      </c>
      <c r="G62" s="42"/>
      <c r="H62" s="1"/>
    </row>
    <row r="63" spans="1:8" s="272" customFormat="1" ht="23.25" thickBot="1">
      <c r="A63" s="305">
        <v>47</v>
      </c>
      <c r="B63" s="274" t="s">
        <v>9</v>
      </c>
      <c r="C63" s="274"/>
      <c r="D63" s="275">
        <v>384</v>
      </c>
      <c r="E63" s="303">
        <v>42080</v>
      </c>
      <c r="F63" s="277">
        <v>7500</v>
      </c>
      <c r="G63" s="271" t="s">
        <v>10</v>
      </c>
      <c r="H63" s="304"/>
    </row>
    <row r="64" spans="1:8" s="254" customFormat="1" ht="34.5" thickTop="1">
      <c r="A64" s="264">
        <v>48</v>
      </c>
      <c r="B64" s="110" t="s">
        <v>720</v>
      </c>
      <c r="C64" s="110" t="s">
        <v>12</v>
      </c>
      <c r="D64" s="265">
        <v>764</v>
      </c>
      <c r="E64" s="266">
        <v>42087</v>
      </c>
      <c r="F64" s="267">
        <v>7500</v>
      </c>
      <c r="G64" s="268"/>
      <c r="H64" s="253"/>
    </row>
    <row r="65" spans="1:8" s="254" customFormat="1" ht="33.75">
      <c r="A65" s="248">
        <v>49</v>
      </c>
      <c r="B65" s="65" t="s">
        <v>13</v>
      </c>
      <c r="C65" s="65" t="s">
        <v>14</v>
      </c>
      <c r="D65" s="249">
        <v>198</v>
      </c>
      <c r="E65" s="250">
        <v>42087</v>
      </c>
      <c r="F65" s="251">
        <v>7500</v>
      </c>
      <c r="G65" s="252"/>
      <c r="H65" s="253"/>
    </row>
    <row r="66" spans="1:8" s="254" customFormat="1" ht="22.5">
      <c r="A66" s="248">
        <v>50</v>
      </c>
      <c r="B66" s="65" t="s">
        <v>15</v>
      </c>
      <c r="C66" s="65" t="s">
        <v>16</v>
      </c>
      <c r="D66" s="249">
        <v>114</v>
      </c>
      <c r="E66" s="250">
        <v>42087</v>
      </c>
      <c r="F66" s="251">
        <v>7500</v>
      </c>
      <c r="G66" s="252"/>
      <c r="H66" s="253"/>
    </row>
    <row r="67" spans="1:8" s="254" customFormat="1" ht="12.75">
      <c r="A67" s="248">
        <v>51</v>
      </c>
      <c r="B67" s="65" t="s">
        <v>17</v>
      </c>
      <c r="C67" s="65" t="s">
        <v>327</v>
      </c>
      <c r="D67" s="249">
        <v>14</v>
      </c>
      <c r="E67" s="250">
        <v>42087</v>
      </c>
      <c r="F67" s="251">
        <v>7500</v>
      </c>
      <c r="G67" s="252"/>
      <c r="H67" s="253"/>
    </row>
    <row r="68" spans="1:8" s="254" customFormat="1" ht="33.75">
      <c r="A68" s="248">
        <v>52</v>
      </c>
      <c r="B68" s="65" t="s">
        <v>18</v>
      </c>
      <c r="C68" s="65" t="s">
        <v>19</v>
      </c>
      <c r="D68" s="249">
        <v>26</v>
      </c>
      <c r="E68" s="250">
        <v>42087</v>
      </c>
      <c r="F68" s="251">
        <v>7500</v>
      </c>
      <c r="G68" s="309"/>
      <c r="H68" s="253"/>
    </row>
    <row r="69" spans="1:8" s="254" customFormat="1" ht="45">
      <c r="A69" s="248">
        <v>53</v>
      </c>
      <c r="B69" s="65" t="s">
        <v>20</v>
      </c>
      <c r="C69" s="65" t="s">
        <v>21</v>
      </c>
      <c r="D69" s="249">
        <v>91</v>
      </c>
      <c r="E69" s="250">
        <v>42087</v>
      </c>
      <c r="F69" s="251">
        <v>7500</v>
      </c>
      <c r="G69" s="252"/>
      <c r="H69" s="253"/>
    </row>
    <row r="70" spans="1:8" ht="33.75">
      <c r="A70" s="37">
        <v>54</v>
      </c>
      <c r="B70" s="65" t="s">
        <v>25</v>
      </c>
      <c r="C70" s="65" t="s">
        <v>26</v>
      </c>
      <c r="D70" s="66">
        <v>145</v>
      </c>
      <c r="E70" s="250">
        <v>42087</v>
      </c>
      <c r="F70" s="251">
        <v>7500</v>
      </c>
      <c r="G70" s="42"/>
      <c r="H70" s="1"/>
    </row>
    <row r="71" spans="1:8" ht="34.5" thickBot="1">
      <c r="A71" s="135">
        <v>55</v>
      </c>
      <c r="B71" s="116" t="s">
        <v>27</v>
      </c>
      <c r="C71" s="116" t="s">
        <v>28</v>
      </c>
      <c r="D71" s="201">
        <v>52</v>
      </c>
      <c r="E71" s="289">
        <v>42087</v>
      </c>
      <c r="F71" s="290">
        <v>7500</v>
      </c>
      <c r="G71" s="240">
        <f>SUM(F64:F71)</f>
        <v>60000</v>
      </c>
      <c r="H71" s="1"/>
    </row>
    <row r="72" spans="1:8" s="317" customFormat="1" ht="13.5" thickTop="1">
      <c r="A72" s="310">
        <v>56</v>
      </c>
      <c r="B72" s="311" t="s">
        <v>459</v>
      </c>
      <c r="C72" s="311" t="s">
        <v>31</v>
      </c>
      <c r="D72" s="312">
        <v>21</v>
      </c>
      <c r="E72" s="313">
        <v>42037</v>
      </c>
      <c r="F72" s="314">
        <v>-6000</v>
      </c>
      <c r="G72" s="315" t="s">
        <v>1037</v>
      </c>
      <c r="H72" s="316"/>
    </row>
    <row r="73" spans="1:8" ht="33.75">
      <c r="A73" s="37">
        <v>57</v>
      </c>
      <c r="B73" s="65" t="s">
        <v>32</v>
      </c>
      <c r="C73" s="65" t="s">
        <v>33</v>
      </c>
      <c r="D73" s="66">
        <v>344</v>
      </c>
      <c r="E73" s="68">
        <v>42088</v>
      </c>
      <c r="F73" s="45">
        <v>7500</v>
      </c>
      <c r="G73" s="42"/>
      <c r="H73" s="1"/>
    </row>
    <row r="74" spans="1:8" ht="22.5">
      <c r="A74" s="37">
        <v>58</v>
      </c>
      <c r="B74" s="65" t="s">
        <v>34</v>
      </c>
      <c r="C74" s="65" t="s">
        <v>35</v>
      </c>
      <c r="D74" s="66">
        <v>12</v>
      </c>
      <c r="E74" s="68">
        <v>42088</v>
      </c>
      <c r="F74" s="45">
        <v>7500</v>
      </c>
      <c r="G74" s="42"/>
      <c r="H74" s="1"/>
    </row>
    <row r="75" spans="1:8" ht="12.75">
      <c r="A75" s="37">
        <v>59</v>
      </c>
      <c r="B75" s="65" t="s">
        <v>44</v>
      </c>
      <c r="C75" s="65" t="s">
        <v>45</v>
      </c>
      <c r="D75" s="66">
        <v>14</v>
      </c>
      <c r="E75" s="68">
        <v>42088</v>
      </c>
      <c r="F75" s="45">
        <v>7500</v>
      </c>
      <c r="G75" s="42"/>
      <c r="H75" s="1"/>
    </row>
    <row r="76" spans="1:8" ht="33.75">
      <c r="A76" s="37">
        <v>60</v>
      </c>
      <c r="B76" s="65" t="s">
        <v>1249</v>
      </c>
      <c r="C76" s="65" t="s">
        <v>46</v>
      </c>
      <c r="D76" s="66">
        <v>832</v>
      </c>
      <c r="E76" s="68">
        <v>42088</v>
      </c>
      <c r="F76" s="45">
        <v>7500</v>
      </c>
      <c r="G76" s="42"/>
      <c r="H76" s="1"/>
    </row>
    <row r="77" spans="1:8" ht="23.25" thickBot="1">
      <c r="A77" s="135">
        <v>61</v>
      </c>
      <c r="B77" s="116" t="s">
        <v>1036</v>
      </c>
      <c r="C77" s="116" t="s">
        <v>43</v>
      </c>
      <c r="D77" s="201">
        <v>894</v>
      </c>
      <c r="E77" s="202">
        <v>42088</v>
      </c>
      <c r="F77" s="203">
        <v>7500</v>
      </c>
      <c r="G77" s="240">
        <f>SUM(F72:F77)</f>
        <v>31500</v>
      </c>
      <c r="H77" s="1"/>
    </row>
    <row r="78" spans="1:8" ht="45.75" thickTop="1">
      <c r="A78" s="109">
        <v>62</v>
      </c>
      <c r="B78" s="110" t="s">
        <v>1045</v>
      </c>
      <c r="C78" s="110" t="s">
        <v>1046</v>
      </c>
      <c r="D78" s="204">
        <v>23</v>
      </c>
      <c r="E78" s="205">
        <v>42088</v>
      </c>
      <c r="F78" s="225">
        <v>7500</v>
      </c>
      <c r="G78" s="125"/>
      <c r="H78" s="1"/>
    </row>
    <row r="79" spans="1:8" ht="23.25" thickBot="1">
      <c r="A79" s="326">
        <v>63</v>
      </c>
      <c r="B79" s="327" t="s">
        <v>1047</v>
      </c>
      <c r="C79" s="327" t="s">
        <v>1048</v>
      </c>
      <c r="D79" s="328">
        <v>444</v>
      </c>
      <c r="E79" s="329">
        <v>42089</v>
      </c>
      <c r="F79" s="324">
        <v>10000</v>
      </c>
      <c r="G79" s="330"/>
      <c r="H79" s="1"/>
    </row>
    <row r="80" spans="1:8" ht="46.5" thickBot="1" thickTop="1">
      <c r="A80" s="347">
        <v>64</v>
      </c>
      <c r="B80" s="348" t="s">
        <v>1052</v>
      </c>
      <c r="C80" s="348" t="s">
        <v>1500</v>
      </c>
      <c r="D80" s="349">
        <v>38</v>
      </c>
      <c r="E80" s="350">
        <v>42090</v>
      </c>
      <c r="F80" s="351">
        <v>7500</v>
      </c>
      <c r="G80" s="352"/>
      <c r="H80" s="1"/>
    </row>
    <row r="81" spans="1:8" ht="46.5" thickBot="1" thickTop="1">
      <c r="A81" s="347">
        <v>65</v>
      </c>
      <c r="B81" s="348" t="s">
        <v>1053</v>
      </c>
      <c r="C81" s="348" t="s">
        <v>1054</v>
      </c>
      <c r="D81" s="349">
        <v>93</v>
      </c>
      <c r="E81" s="350">
        <v>42093</v>
      </c>
      <c r="F81" s="351">
        <v>7500</v>
      </c>
      <c r="G81" s="352"/>
      <c r="H81" s="1"/>
    </row>
    <row r="82" spans="1:8" ht="13.5" thickTop="1">
      <c r="A82" s="36"/>
      <c r="B82" s="65"/>
      <c r="C82" s="65"/>
      <c r="D82" s="95"/>
      <c r="E82" s="96"/>
      <c r="F82" s="38"/>
      <c r="G82" s="97"/>
      <c r="H82" s="1"/>
    </row>
    <row r="83" spans="1:6" ht="13.5" thickBot="1">
      <c r="A83" s="4"/>
      <c r="B83" s="29"/>
      <c r="C83" s="29"/>
      <c r="D83" s="11"/>
      <c r="E83" s="856" t="s">
        <v>1021</v>
      </c>
      <c r="F83" s="857">
        <f>SUM(F17:F81)</f>
        <v>446500</v>
      </c>
    </row>
    <row r="84" spans="1:7" ht="13.5" thickBot="1">
      <c r="A84" s="7"/>
      <c r="B84" s="22"/>
      <c r="C84" s="22"/>
      <c r="D84" s="11"/>
      <c r="E84" s="52" t="s">
        <v>1022</v>
      </c>
      <c r="F84" s="53"/>
      <c r="G84" s="55">
        <f>F83-F84</f>
        <v>446500</v>
      </c>
    </row>
    <row r="85" spans="1:6" ht="12.75">
      <c r="A85" s="1350" t="s">
        <v>144</v>
      </c>
      <c r="B85" s="1351"/>
      <c r="C85" s="1351"/>
      <c r="D85" s="1351"/>
      <c r="E85" s="1351"/>
      <c r="F85" s="1351"/>
    </row>
    <row r="86" spans="1:7" ht="34.5" thickBot="1">
      <c r="A86" s="218">
        <v>1</v>
      </c>
      <c r="B86" s="209" t="s">
        <v>799</v>
      </c>
      <c r="C86" s="209" t="s">
        <v>800</v>
      </c>
      <c r="D86" s="219">
        <v>2</v>
      </c>
      <c r="E86" s="220">
        <v>42067</v>
      </c>
      <c r="F86" s="221">
        <v>750</v>
      </c>
      <c r="G86" s="42"/>
    </row>
    <row r="87" spans="1:7" ht="34.5" thickTop="1">
      <c r="A87" s="145">
        <v>2</v>
      </c>
      <c r="B87" s="146" t="s">
        <v>805</v>
      </c>
      <c r="C87" s="146" t="s">
        <v>806</v>
      </c>
      <c r="D87" s="147">
        <v>22</v>
      </c>
      <c r="E87" s="148">
        <v>42068</v>
      </c>
      <c r="F87" s="149">
        <v>750</v>
      </c>
      <c r="G87" s="125"/>
    </row>
    <row r="88" spans="1:7" ht="34.5" thickBot="1">
      <c r="A88" s="218">
        <v>3</v>
      </c>
      <c r="B88" s="209" t="s">
        <v>827</v>
      </c>
      <c r="C88" s="209" t="s">
        <v>828</v>
      </c>
      <c r="D88" s="219">
        <v>296</v>
      </c>
      <c r="E88" s="220">
        <v>42068</v>
      </c>
      <c r="F88" s="221">
        <v>750</v>
      </c>
      <c r="G88" s="42"/>
    </row>
    <row r="89" spans="1:7" ht="14.25" thickBot="1" thickTop="1">
      <c r="A89" s="151">
        <v>4</v>
      </c>
      <c r="B89" s="152" t="s">
        <v>834</v>
      </c>
      <c r="C89" s="152" t="s">
        <v>318</v>
      </c>
      <c r="D89" s="153">
        <v>16</v>
      </c>
      <c r="E89" s="154">
        <v>42068</v>
      </c>
      <c r="F89" s="166">
        <v>750</v>
      </c>
      <c r="G89" s="125"/>
    </row>
    <row r="90" spans="1:7" ht="35.25" thickBot="1" thickTop="1">
      <c r="A90" s="151">
        <v>5</v>
      </c>
      <c r="B90" s="152" t="s">
        <v>470</v>
      </c>
      <c r="C90" s="152" t="s">
        <v>1102</v>
      </c>
      <c r="D90" s="153">
        <v>211</v>
      </c>
      <c r="E90" s="154">
        <v>42075</v>
      </c>
      <c r="F90" s="166">
        <v>750</v>
      </c>
      <c r="G90" s="125"/>
    </row>
    <row r="91" spans="1:7" ht="45.75" thickTop="1">
      <c r="A91" s="145">
        <v>6</v>
      </c>
      <c r="B91" s="146" t="s">
        <v>905</v>
      </c>
      <c r="C91" s="146" t="s">
        <v>906</v>
      </c>
      <c r="D91" s="147">
        <v>304</v>
      </c>
      <c r="E91" s="148">
        <v>42076</v>
      </c>
      <c r="F91" s="149">
        <v>750</v>
      </c>
      <c r="G91" s="125"/>
    </row>
    <row r="92" spans="1:7" ht="45.75" thickBot="1">
      <c r="A92" s="218">
        <v>7</v>
      </c>
      <c r="B92" s="209" t="s">
        <v>898</v>
      </c>
      <c r="C92" s="209" t="s">
        <v>909</v>
      </c>
      <c r="D92" s="219">
        <v>265</v>
      </c>
      <c r="E92" s="220">
        <v>42073</v>
      </c>
      <c r="F92" s="221">
        <v>750</v>
      </c>
      <c r="G92" s="42"/>
    </row>
    <row r="93" spans="1:7" ht="24" thickBot="1" thickTop="1">
      <c r="A93" s="151">
        <v>8</v>
      </c>
      <c r="B93" s="152" t="s">
        <v>961</v>
      </c>
      <c r="C93" s="152" t="s">
        <v>962</v>
      </c>
      <c r="D93" s="153">
        <v>344</v>
      </c>
      <c r="E93" s="154">
        <v>42079</v>
      </c>
      <c r="F93" s="166">
        <v>750</v>
      </c>
      <c r="G93" s="125"/>
    </row>
    <row r="94" spans="1:7" ht="27" thickBot="1" thickTop="1">
      <c r="A94" s="151">
        <v>9</v>
      </c>
      <c r="B94" s="298" t="s">
        <v>968</v>
      </c>
      <c r="C94" s="299" t="s">
        <v>969</v>
      </c>
      <c r="D94" s="151">
        <v>44</v>
      </c>
      <c r="E94" s="300">
        <v>42080</v>
      </c>
      <c r="F94" s="302">
        <v>750</v>
      </c>
      <c r="G94" s="125"/>
    </row>
    <row r="95" spans="1:7" ht="14.25" thickBot="1" thickTop="1">
      <c r="A95" s="151">
        <v>10</v>
      </c>
      <c r="B95" s="298" t="s">
        <v>1</v>
      </c>
      <c r="C95" s="306" t="s">
        <v>2</v>
      </c>
      <c r="D95" s="298">
        <v>157</v>
      </c>
      <c r="E95" s="307">
        <v>42082</v>
      </c>
      <c r="F95" s="308">
        <v>750</v>
      </c>
      <c r="G95" s="125"/>
    </row>
    <row r="96" spans="1:7" s="317" customFormat="1" ht="24" thickBot="1" thickTop="1">
      <c r="A96" s="318">
        <v>11</v>
      </c>
      <c r="B96" s="319" t="s">
        <v>38</v>
      </c>
      <c r="C96" s="319" t="s">
        <v>39</v>
      </c>
      <c r="D96" s="320">
        <v>94</v>
      </c>
      <c r="E96" s="321">
        <v>42018</v>
      </c>
      <c r="F96" s="322">
        <v>-600</v>
      </c>
      <c r="G96" s="315" t="s">
        <v>1038</v>
      </c>
    </row>
    <row r="97" spans="1:7" ht="13.5" thickTop="1">
      <c r="A97" s="145">
        <v>12</v>
      </c>
      <c r="B97" s="146" t="s">
        <v>1041</v>
      </c>
      <c r="C97" s="146" t="s">
        <v>1042</v>
      </c>
      <c r="D97" s="147">
        <v>163</v>
      </c>
      <c r="E97" s="198">
        <v>42089</v>
      </c>
      <c r="F97" s="199">
        <v>750</v>
      </c>
      <c r="G97" s="125"/>
    </row>
    <row r="98" spans="1:7" ht="13.5" thickBot="1">
      <c r="A98" s="331">
        <v>13</v>
      </c>
      <c r="B98" s="332" t="s">
        <v>1044</v>
      </c>
      <c r="C98" s="332" t="s">
        <v>314</v>
      </c>
      <c r="D98" s="333">
        <v>32</v>
      </c>
      <c r="E98" s="334">
        <v>42089</v>
      </c>
      <c r="F98" s="335">
        <v>750</v>
      </c>
      <c r="G98" s="330"/>
    </row>
    <row r="99" spans="1:7" ht="23.25" thickTop="1">
      <c r="A99" s="7">
        <v>14</v>
      </c>
      <c r="B99" s="29" t="s">
        <v>1049</v>
      </c>
      <c r="C99" s="29" t="s">
        <v>1050</v>
      </c>
      <c r="D99" s="11">
        <v>669</v>
      </c>
      <c r="E99" s="58">
        <v>42090</v>
      </c>
      <c r="F99" s="87">
        <v>750</v>
      </c>
      <c r="G99" s="42"/>
    </row>
    <row r="100" spans="1:7" ht="22.5">
      <c r="A100" s="4">
        <v>15</v>
      </c>
      <c r="B100" s="23" t="s">
        <v>1049</v>
      </c>
      <c r="C100" s="23" t="s">
        <v>1050</v>
      </c>
      <c r="D100" s="344">
        <v>670</v>
      </c>
      <c r="E100" s="345">
        <v>42090</v>
      </c>
      <c r="F100" s="346">
        <v>750</v>
      </c>
      <c r="G100" s="82"/>
    </row>
    <row r="101" spans="1:7" ht="23.25" thickBot="1">
      <c r="A101" s="331">
        <v>16</v>
      </c>
      <c r="B101" s="332" t="s">
        <v>1049</v>
      </c>
      <c r="C101" s="332" t="s">
        <v>1051</v>
      </c>
      <c r="D101" s="353">
        <v>668</v>
      </c>
      <c r="E101" s="354">
        <v>42090</v>
      </c>
      <c r="F101" s="355">
        <v>750</v>
      </c>
      <c r="G101" s="330">
        <f>F101*3</f>
        <v>2250</v>
      </c>
    </row>
    <row r="102" spans="1:7" ht="24" thickBot="1" thickTop="1">
      <c r="A102" s="356">
        <v>17</v>
      </c>
      <c r="B102" s="357" t="s">
        <v>1055</v>
      </c>
      <c r="C102" s="357" t="s">
        <v>1056</v>
      </c>
      <c r="D102" s="358">
        <v>210</v>
      </c>
      <c r="E102" s="359">
        <v>42093</v>
      </c>
      <c r="F102" s="360">
        <v>750</v>
      </c>
      <c r="G102" s="352"/>
    </row>
    <row r="103" spans="1:7" ht="13.5" thickTop="1">
      <c r="A103" s="7">
        <v>18</v>
      </c>
      <c r="B103" s="29"/>
      <c r="C103" s="29"/>
      <c r="D103" s="11"/>
      <c r="E103" s="58"/>
      <c r="F103" s="87"/>
      <c r="G103" s="42"/>
    </row>
    <row r="104" spans="1:7" ht="13.5" thickBot="1">
      <c r="A104" s="7"/>
      <c r="B104" s="29"/>
      <c r="C104" s="29"/>
      <c r="D104" s="11"/>
      <c r="E104" s="58"/>
      <c r="F104" s="87"/>
      <c r="G104" s="42"/>
    </row>
    <row r="105" spans="1:6" ht="13.5" thickBot="1">
      <c r="A105" s="4"/>
      <c r="B105" s="23"/>
      <c r="C105" s="23"/>
      <c r="D105" s="8"/>
      <c r="E105" s="858" t="s">
        <v>1021</v>
      </c>
      <c r="F105" s="859">
        <f>SUM(F86:F103)</f>
        <v>11400</v>
      </c>
    </row>
    <row r="106" spans="1:7" ht="13.5" thickBot="1">
      <c r="A106" s="4"/>
      <c r="B106" s="23"/>
      <c r="C106" s="23"/>
      <c r="D106" s="8"/>
      <c r="E106" s="52" t="s">
        <v>1022</v>
      </c>
      <c r="F106" s="53"/>
      <c r="G106" s="55">
        <f>F105-F106</f>
        <v>11400</v>
      </c>
    </row>
    <row r="107" spans="1:6" ht="12.75">
      <c r="A107" s="1350" t="s">
        <v>145</v>
      </c>
      <c r="B107" s="1351"/>
      <c r="C107" s="1351"/>
      <c r="D107" s="1351"/>
      <c r="E107" s="1351"/>
      <c r="F107" s="1351"/>
    </row>
    <row r="108" spans="1:7" ht="12.75">
      <c r="A108" s="37">
        <v>1</v>
      </c>
      <c r="B108" s="46"/>
      <c r="C108" s="46"/>
      <c r="D108" s="47"/>
      <c r="E108" s="48"/>
      <c r="F108" s="43"/>
      <c r="G108" s="28"/>
    </row>
    <row r="109" spans="1:6" ht="12.75">
      <c r="A109" s="37">
        <v>2</v>
      </c>
      <c r="B109" s="23"/>
      <c r="C109" s="23"/>
      <c r="D109" s="8"/>
      <c r="E109" s="24"/>
      <c r="F109" s="17"/>
    </row>
    <row r="110" spans="1:8" ht="13.5" thickBot="1">
      <c r="A110" s="36"/>
      <c r="B110" s="22"/>
      <c r="C110" s="22"/>
      <c r="D110" s="41"/>
      <c r="E110" s="856" t="s">
        <v>1021</v>
      </c>
      <c r="F110" s="857">
        <f>SUM(F108:F109)</f>
        <v>0</v>
      </c>
      <c r="H110" s="31"/>
    </row>
    <row r="111" spans="1:8" ht="13.5" thickBot="1">
      <c r="A111" s="37"/>
      <c r="B111" s="20"/>
      <c r="C111" s="20"/>
      <c r="D111" s="39"/>
      <c r="E111" s="52" t="s">
        <v>1022</v>
      </c>
      <c r="F111" s="53"/>
      <c r="G111" s="63">
        <f>F110-F111</f>
        <v>0</v>
      </c>
      <c r="H111" s="31"/>
    </row>
    <row r="112" spans="1:6" ht="12.75">
      <c r="A112" s="1350" t="s">
        <v>146</v>
      </c>
      <c r="B112" s="1351"/>
      <c r="C112" s="1351"/>
      <c r="D112" s="1351"/>
      <c r="E112" s="1351"/>
      <c r="F112" s="1351"/>
    </row>
    <row r="113" spans="1:7" ht="33.75">
      <c r="A113" s="92">
        <v>1</v>
      </c>
      <c r="B113" s="65" t="s">
        <v>741</v>
      </c>
      <c r="C113" s="65" t="s">
        <v>742</v>
      </c>
      <c r="D113" s="95">
        <v>325</v>
      </c>
      <c r="E113" s="96">
        <v>42062</v>
      </c>
      <c r="F113" s="38">
        <v>750</v>
      </c>
      <c r="G113" s="42"/>
    </row>
    <row r="114" spans="1:7" ht="34.5" thickBot="1">
      <c r="A114" s="92">
        <v>2</v>
      </c>
      <c r="B114" s="65" t="s">
        <v>743</v>
      </c>
      <c r="C114" s="65" t="s">
        <v>744</v>
      </c>
      <c r="D114" s="95">
        <v>87</v>
      </c>
      <c r="E114" s="96">
        <v>42062</v>
      </c>
      <c r="F114" s="38">
        <v>750</v>
      </c>
      <c r="G114" s="42"/>
    </row>
    <row r="115" spans="1:7" s="254" customFormat="1" ht="45.75" thickTop="1">
      <c r="A115" s="264">
        <v>3</v>
      </c>
      <c r="B115" s="110" t="s">
        <v>760</v>
      </c>
      <c r="C115" s="110" t="s">
        <v>761</v>
      </c>
      <c r="D115" s="265">
        <v>307</v>
      </c>
      <c r="E115" s="266">
        <v>42066</v>
      </c>
      <c r="F115" s="267">
        <v>750</v>
      </c>
      <c r="G115" s="268"/>
    </row>
    <row r="116" spans="1:7" s="254" customFormat="1" ht="33.75">
      <c r="A116" s="270">
        <v>4</v>
      </c>
      <c r="B116" s="65" t="s">
        <v>762</v>
      </c>
      <c r="C116" s="65" t="s">
        <v>763</v>
      </c>
      <c r="D116" s="249">
        <v>27</v>
      </c>
      <c r="E116" s="250">
        <v>42066</v>
      </c>
      <c r="F116" s="251">
        <v>750</v>
      </c>
      <c r="G116" s="252"/>
    </row>
    <row r="117" spans="1:7" s="254" customFormat="1" ht="22.5">
      <c r="A117" s="270">
        <v>5</v>
      </c>
      <c r="B117" s="65" t="s">
        <v>766</v>
      </c>
      <c r="C117" s="65" t="s">
        <v>1533</v>
      </c>
      <c r="D117" s="249">
        <v>422</v>
      </c>
      <c r="E117" s="250">
        <v>42066</v>
      </c>
      <c r="F117" s="269">
        <v>150</v>
      </c>
      <c r="G117" s="252"/>
    </row>
    <row r="118" spans="1:7" s="254" customFormat="1" ht="33.75">
      <c r="A118" s="270">
        <v>6</v>
      </c>
      <c r="B118" s="65" t="s">
        <v>767</v>
      </c>
      <c r="C118" s="65" t="s">
        <v>757</v>
      </c>
      <c r="D118" s="249">
        <v>230</v>
      </c>
      <c r="E118" s="250">
        <v>42066</v>
      </c>
      <c r="F118" s="251">
        <v>750</v>
      </c>
      <c r="G118" s="252"/>
    </row>
    <row r="119" spans="1:7" s="272" customFormat="1" ht="45.75" thickBot="1">
      <c r="A119" s="273">
        <v>7</v>
      </c>
      <c r="B119" s="274" t="s">
        <v>793</v>
      </c>
      <c r="C119" s="274"/>
      <c r="D119" s="275">
        <v>358</v>
      </c>
      <c r="E119" s="276">
        <v>42062</v>
      </c>
      <c r="F119" s="277">
        <v>750</v>
      </c>
      <c r="G119" s="271" t="s">
        <v>794</v>
      </c>
    </row>
    <row r="120" spans="1:7" s="285" customFormat="1" ht="14.25" thickBot="1" thickTop="1">
      <c r="A120" s="279">
        <v>8</v>
      </c>
      <c r="B120" s="280" t="s">
        <v>801</v>
      </c>
      <c r="C120" s="280"/>
      <c r="D120" s="281">
        <v>81</v>
      </c>
      <c r="E120" s="282">
        <v>42065</v>
      </c>
      <c r="F120" s="283">
        <v>750</v>
      </c>
      <c r="G120" s="284" t="s">
        <v>802</v>
      </c>
    </row>
    <row r="121" spans="1:7" s="254" customFormat="1" ht="23.25" thickTop="1">
      <c r="A121" s="278">
        <v>9</v>
      </c>
      <c r="B121" s="110" t="s">
        <v>842</v>
      </c>
      <c r="C121" s="110" t="s">
        <v>314</v>
      </c>
      <c r="D121" s="265">
        <v>19</v>
      </c>
      <c r="E121" s="266">
        <v>42073</v>
      </c>
      <c r="F121" s="267">
        <v>750</v>
      </c>
      <c r="G121" s="268"/>
    </row>
    <row r="122" spans="1:7" s="254" customFormat="1" ht="34.5" thickBot="1">
      <c r="A122" s="287">
        <v>10</v>
      </c>
      <c r="B122" s="116" t="s">
        <v>843</v>
      </c>
      <c r="C122" s="116" t="s">
        <v>844</v>
      </c>
      <c r="D122" s="288">
        <v>692</v>
      </c>
      <c r="E122" s="289">
        <v>42073</v>
      </c>
      <c r="F122" s="290">
        <v>750</v>
      </c>
      <c r="G122" s="252"/>
    </row>
    <row r="123" spans="1:7" s="254" customFormat="1" ht="23.25" thickTop="1">
      <c r="A123" s="278">
        <v>11</v>
      </c>
      <c r="B123" s="110" t="s">
        <v>845</v>
      </c>
      <c r="C123" s="110" t="s">
        <v>846</v>
      </c>
      <c r="D123" s="265">
        <v>212</v>
      </c>
      <c r="E123" s="266">
        <v>42074</v>
      </c>
      <c r="F123" s="267">
        <v>750</v>
      </c>
      <c r="G123" s="268"/>
    </row>
    <row r="124" spans="1:7" s="254" customFormat="1" ht="34.5" thickBot="1">
      <c r="A124" s="270">
        <v>12</v>
      </c>
      <c r="B124" s="65" t="s">
        <v>849</v>
      </c>
      <c r="C124" s="65" t="s">
        <v>850</v>
      </c>
      <c r="D124" s="249">
        <v>62</v>
      </c>
      <c r="E124" s="250">
        <v>42074</v>
      </c>
      <c r="F124" s="251">
        <v>750</v>
      </c>
      <c r="G124" s="252"/>
    </row>
    <row r="125" spans="1:7" s="254" customFormat="1" ht="35.25" thickBot="1" thickTop="1">
      <c r="A125" s="278">
        <v>13</v>
      </c>
      <c r="B125" s="110" t="s">
        <v>869</v>
      </c>
      <c r="C125" s="110" t="s">
        <v>870</v>
      </c>
      <c r="D125" s="265">
        <v>439</v>
      </c>
      <c r="E125" s="266">
        <v>42075</v>
      </c>
      <c r="F125" s="267">
        <v>750</v>
      </c>
      <c r="G125" s="268"/>
    </row>
    <row r="126" spans="1:7" s="254" customFormat="1" ht="35.25" thickBot="1" thickTop="1">
      <c r="A126" s="294">
        <v>14</v>
      </c>
      <c r="B126" s="158" t="s">
        <v>894</v>
      </c>
      <c r="C126" s="158" t="s">
        <v>895</v>
      </c>
      <c r="D126" s="295">
        <v>95</v>
      </c>
      <c r="E126" s="296">
        <v>42076</v>
      </c>
      <c r="F126" s="297">
        <v>750</v>
      </c>
      <c r="G126" s="268"/>
    </row>
    <row r="127" spans="1:7" s="254" customFormat="1" ht="34.5" thickTop="1">
      <c r="A127" s="278">
        <v>15</v>
      </c>
      <c r="B127" s="110" t="s">
        <v>939</v>
      </c>
      <c r="C127" s="110" t="s">
        <v>1106</v>
      </c>
      <c r="D127" s="265">
        <v>854</v>
      </c>
      <c r="E127" s="266">
        <v>42079</v>
      </c>
      <c r="F127" s="267">
        <v>750</v>
      </c>
      <c r="G127" s="268"/>
    </row>
    <row r="128" spans="1:7" s="254" customFormat="1" ht="33.75">
      <c r="A128" s="270">
        <v>16</v>
      </c>
      <c r="B128" s="65" t="s">
        <v>942</v>
      </c>
      <c r="C128" s="65" t="s">
        <v>943</v>
      </c>
      <c r="D128" s="249">
        <v>447</v>
      </c>
      <c r="E128" s="250">
        <v>42079</v>
      </c>
      <c r="F128" s="251">
        <v>750</v>
      </c>
      <c r="G128" s="252"/>
    </row>
    <row r="129" spans="1:7" s="254" customFormat="1" ht="45.75" thickBot="1">
      <c r="A129" s="287">
        <v>17</v>
      </c>
      <c r="B129" s="116" t="s">
        <v>944</v>
      </c>
      <c r="C129" s="116" t="s">
        <v>945</v>
      </c>
      <c r="D129" s="288">
        <v>24</v>
      </c>
      <c r="E129" s="289">
        <v>42077</v>
      </c>
      <c r="F129" s="290">
        <v>750</v>
      </c>
      <c r="G129" s="252"/>
    </row>
    <row r="130" spans="1:7" ht="46.5" thickBot="1" thickTop="1">
      <c r="A130" s="156">
        <v>18</v>
      </c>
      <c r="B130" s="158" t="s">
        <v>965</v>
      </c>
      <c r="C130" s="158" t="s">
        <v>966</v>
      </c>
      <c r="D130" s="159">
        <v>977</v>
      </c>
      <c r="E130" s="160">
        <v>42080</v>
      </c>
      <c r="F130" s="161">
        <v>750</v>
      </c>
      <c r="G130" s="125"/>
    </row>
    <row r="131" spans="1:7" ht="39" thickTop="1">
      <c r="A131" s="301">
        <v>19</v>
      </c>
      <c r="B131" s="239" t="s">
        <v>972</v>
      </c>
      <c r="C131" s="234" t="s">
        <v>973</v>
      </c>
      <c r="D131" s="233">
        <v>90</v>
      </c>
      <c r="E131" s="167">
        <v>42081</v>
      </c>
      <c r="F131" s="168">
        <v>750</v>
      </c>
      <c r="G131" s="125"/>
    </row>
    <row r="132" spans="1:7" ht="33.75">
      <c r="A132" s="92">
        <v>20</v>
      </c>
      <c r="B132" s="65" t="s">
        <v>974</v>
      </c>
      <c r="C132" s="65" t="s">
        <v>975</v>
      </c>
      <c r="D132" s="95">
        <v>290</v>
      </c>
      <c r="E132" s="98">
        <v>42081</v>
      </c>
      <c r="F132" s="99">
        <v>750</v>
      </c>
      <c r="G132" s="42"/>
    </row>
    <row r="133" spans="1:7" ht="34.5" thickBot="1">
      <c r="A133" s="115">
        <v>21</v>
      </c>
      <c r="B133" s="116" t="s">
        <v>980</v>
      </c>
      <c r="C133" s="116" t="s">
        <v>0</v>
      </c>
      <c r="D133" s="117">
        <v>333</v>
      </c>
      <c r="E133" s="175">
        <v>42081</v>
      </c>
      <c r="F133" s="200">
        <v>750</v>
      </c>
      <c r="G133" s="42"/>
    </row>
    <row r="134" spans="1:7" ht="23.25" thickTop="1">
      <c r="A134" s="120">
        <v>22</v>
      </c>
      <c r="B134" s="110" t="s">
        <v>4</v>
      </c>
      <c r="C134" s="110" t="s">
        <v>460</v>
      </c>
      <c r="D134" s="121">
        <v>225</v>
      </c>
      <c r="E134" s="167">
        <v>42082</v>
      </c>
      <c r="F134" s="168">
        <v>750</v>
      </c>
      <c r="G134" s="125"/>
    </row>
    <row r="135" spans="1:7" ht="45.75" thickBot="1">
      <c r="A135" s="115">
        <v>23</v>
      </c>
      <c r="B135" s="116" t="s">
        <v>7</v>
      </c>
      <c r="C135" s="116" t="s">
        <v>8</v>
      </c>
      <c r="D135" s="117">
        <v>172</v>
      </c>
      <c r="E135" s="175">
        <v>42082</v>
      </c>
      <c r="F135" s="200">
        <v>750</v>
      </c>
      <c r="G135" s="42"/>
    </row>
    <row r="136" spans="1:7" ht="14.25" thickBot="1" thickTop="1">
      <c r="A136" s="156">
        <v>24</v>
      </c>
      <c r="B136" s="158" t="s">
        <v>11</v>
      </c>
      <c r="C136" s="158" t="s">
        <v>1175</v>
      </c>
      <c r="D136" s="159">
        <v>862</v>
      </c>
      <c r="E136" s="172">
        <v>42083</v>
      </c>
      <c r="F136" s="187">
        <v>750</v>
      </c>
      <c r="G136" s="125"/>
    </row>
    <row r="137" spans="1:7" ht="35.25" thickBot="1" thickTop="1">
      <c r="A137" s="156">
        <v>25</v>
      </c>
      <c r="B137" s="158" t="s">
        <v>29</v>
      </c>
      <c r="C137" s="158" t="s">
        <v>30</v>
      </c>
      <c r="D137" s="159">
        <v>84</v>
      </c>
      <c r="E137" s="160">
        <v>42087</v>
      </c>
      <c r="F137" s="161">
        <v>750</v>
      </c>
      <c r="G137" s="125"/>
    </row>
    <row r="138" spans="1:7" ht="23.25" thickTop="1">
      <c r="A138" s="301">
        <v>26</v>
      </c>
      <c r="B138" s="110" t="s">
        <v>36</v>
      </c>
      <c r="C138" s="110" t="s">
        <v>37</v>
      </c>
      <c r="D138" s="121">
        <v>781</v>
      </c>
      <c r="E138" s="167">
        <v>42088</v>
      </c>
      <c r="F138" s="168">
        <v>750</v>
      </c>
      <c r="G138" s="125"/>
    </row>
    <row r="139" spans="1:7" ht="33.75">
      <c r="A139" s="92">
        <v>27</v>
      </c>
      <c r="B139" s="65" t="s">
        <v>40</v>
      </c>
      <c r="C139" s="65" t="s">
        <v>41</v>
      </c>
      <c r="D139" s="95">
        <v>305</v>
      </c>
      <c r="E139" s="98">
        <v>42088</v>
      </c>
      <c r="F139" s="99">
        <v>750</v>
      </c>
      <c r="G139" s="42"/>
    </row>
    <row r="140" spans="1:7" ht="23.25" thickBot="1">
      <c r="A140" s="115">
        <v>28</v>
      </c>
      <c r="B140" s="116" t="s">
        <v>42</v>
      </c>
      <c r="C140" s="116" t="s">
        <v>43</v>
      </c>
      <c r="D140" s="117">
        <v>202</v>
      </c>
      <c r="E140" s="175">
        <v>42088</v>
      </c>
      <c r="F140" s="200">
        <v>750</v>
      </c>
      <c r="G140" s="323">
        <f>SUM(F138:F140)</f>
        <v>2250</v>
      </c>
    </row>
    <row r="141" spans="1:7" ht="23.25" thickTop="1">
      <c r="A141" s="120">
        <v>29</v>
      </c>
      <c r="B141" s="110" t="s">
        <v>1039</v>
      </c>
      <c r="C141" s="110" t="s">
        <v>1040</v>
      </c>
      <c r="D141" s="121">
        <v>216</v>
      </c>
      <c r="E141" s="167">
        <v>42089</v>
      </c>
      <c r="F141" s="168">
        <v>750</v>
      </c>
      <c r="G141" s="125"/>
    </row>
    <row r="142" spans="1:7" ht="13.5" thickBot="1">
      <c r="A142" s="340">
        <v>30</v>
      </c>
      <c r="B142" s="327" t="s">
        <v>1043</v>
      </c>
      <c r="C142" s="327" t="s">
        <v>314</v>
      </c>
      <c r="D142" s="341">
        <v>871</v>
      </c>
      <c r="E142" s="342">
        <v>42089</v>
      </c>
      <c r="F142" s="343">
        <v>750</v>
      </c>
      <c r="G142" s="330"/>
    </row>
    <row r="143" spans="1:7" ht="13.5" thickTop="1">
      <c r="A143" s="336">
        <v>31</v>
      </c>
      <c r="B143" s="325"/>
      <c r="C143" s="325"/>
      <c r="D143" s="337"/>
      <c r="E143" s="338"/>
      <c r="F143" s="339"/>
      <c r="G143" s="42"/>
    </row>
    <row r="144" spans="1:7" ht="13.5" thickBot="1">
      <c r="A144" s="7"/>
      <c r="B144" s="29"/>
      <c r="C144" s="29"/>
      <c r="D144" s="11"/>
      <c r="E144" s="61"/>
      <c r="F144" s="62"/>
      <c r="G144" s="1"/>
    </row>
    <row r="145" spans="1:6" ht="13.5" thickBot="1">
      <c r="A145" s="4"/>
      <c r="B145" s="25"/>
      <c r="C145" s="25"/>
      <c r="D145" s="8"/>
      <c r="E145" s="858" t="s">
        <v>1021</v>
      </c>
      <c r="F145" s="859">
        <f>SUM(F113:F143)</f>
        <v>21900</v>
      </c>
    </row>
    <row r="146" spans="1:7" ht="13.5" thickBot="1">
      <c r="A146" s="10"/>
      <c r="B146" s="9"/>
      <c r="C146" s="30"/>
      <c r="D146" s="6"/>
      <c r="E146" s="52" t="s">
        <v>1022</v>
      </c>
      <c r="F146" s="53"/>
      <c r="G146" s="55">
        <f>F145-F146</f>
        <v>21900</v>
      </c>
    </row>
    <row r="147" spans="1:6" ht="12.75">
      <c r="A147" s="1"/>
      <c r="B147" s="9"/>
      <c r="C147" s="9"/>
      <c r="D147" s="6"/>
      <c r="E147" s="3"/>
      <c r="F147" s="16"/>
    </row>
    <row r="148" spans="1:6" ht="12.75">
      <c r="A148" s="1336" t="s">
        <v>1076</v>
      </c>
      <c r="B148" s="1336"/>
      <c r="C148" s="1336"/>
      <c r="D148" s="26"/>
      <c r="E148" s="26"/>
      <c r="F148" s="16" t="s">
        <v>1080</v>
      </c>
    </row>
    <row r="149" spans="1:6" ht="12.75">
      <c r="A149" s="1"/>
      <c r="B149" s="9"/>
      <c r="C149" s="9"/>
      <c r="D149" s="6"/>
      <c r="E149" s="1"/>
      <c r="F149" s="16"/>
    </row>
    <row r="150" spans="1:6" ht="12.75">
      <c r="A150" s="1355" t="s">
        <v>1079</v>
      </c>
      <c r="B150" s="1355"/>
      <c r="C150" s="1355"/>
      <c r="D150" s="14"/>
      <c r="E150" s="1"/>
      <c r="F150" s="16" t="s">
        <v>1080</v>
      </c>
    </row>
    <row r="151" spans="1:6" ht="12.75">
      <c r="A151" s="1"/>
      <c r="B151" s="9"/>
      <c r="C151" s="9"/>
      <c r="D151" s="6"/>
      <c r="E151" s="1"/>
      <c r="F151" s="16"/>
    </row>
    <row r="152" spans="1:6" ht="12.75">
      <c r="A152" s="1"/>
      <c r="B152" s="1356" t="s">
        <v>1073</v>
      </c>
      <c r="C152" s="1356"/>
      <c r="D152" s="1356"/>
      <c r="E152" s="1356"/>
      <c r="F152" s="1356"/>
    </row>
  </sheetData>
  <sheetProtection/>
  <mergeCells count="12">
    <mergeCell ref="A112:F112"/>
    <mergeCell ref="A148:C148"/>
    <mergeCell ref="A150:C150"/>
    <mergeCell ref="B152:F152"/>
    <mergeCell ref="E10:F14"/>
    <mergeCell ref="A16:F16"/>
    <mergeCell ref="A85:F85"/>
    <mergeCell ref="A107:F107"/>
    <mergeCell ref="A9:A15"/>
    <mergeCell ref="B9:B15"/>
    <mergeCell ref="C9:C15"/>
    <mergeCell ref="D9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48">
      <selection activeCell="E156" sqref="E156:F156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827" customWidth="1"/>
    <col min="4" max="4" width="10.125" style="387" bestFit="1" customWidth="1"/>
    <col min="5" max="5" width="13.625" style="2" customWidth="1"/>
    <col min="6" max="6" width="12.25390625" style="0" customWidth="1"/>
    <col min="7" max="7" width="14.125" style="0" customWidth="1"/>
  </cols>
  <sheetData>
    <row r="1" spans="1:6" ht="12.75">
      <c r="A1" s="1"/>
      <c r="B1" s="12"/>
      <c r="C1" s="575"/>
      <c r="D1" s="367"/>
      <c r="F1" t="s">
        <v>140</v>
      </c>
    </row>
    <row r="2" spans="1:6" ht="12.75">
      <c r="A2" s="1"/>
      <c r="B2" s="12"/>
      <c r="C2" s="575"/>
      <c r="D2" s="367"/>
      <c r="F2" t="s">
        <v>1074</v>
      </c>
    </row>
    <row r="3" spans="1:6" ht="12.75">
      <c r="A3" s="1"/>
      <c r="B3" s="12"/>
      <c r="C3" s="575"/>
      <c r="D3" s="367"/>
      <c r="F3" t="s">
        <v>157</v>
      </c>
    </row>
    <row r="4" spans="1:6" ht="12.75">
      <c r="A4" s="1"/>
      <c r="B4" s="12"/>
      <c r="C4" s="575"/>
      <c r="D4" s="367"/>
      <c r="F4" s="15"/>
    </row>
    <row r="5" spans="1:6" ht="12.75">
      <c r="A5" s="1"/>
      <c r="B5" s="26" t="s">
        <v>141</v>
      </c>
      <c r="C5" s="824"/>
      <c r="D5" s="368"/>
      <c r="F5" s="13"/>
    </row>
    <row r="6" spans="1:6" ht="12.75">
      <c r="A6" s="1"/>
      <c r="B6" s="26" t="s">
        <v>133</v>
      </c>
      <c r="C6" s="824"/>
      <c r="D6" s="368"/>
      <c r="F6" s="13"/>
    </row>
    <row r="7" spans="1:6" ht="12.75">
      <c r="A7" s="1"/>
      <c r="B7" s="12"/>
      <c r="C7" s="575"/>
      <c r="D7" s="367"/>
      <c r="F7" s="15"/>
    </row>
    <row r="8" spans="1:6" ht="12.75">
      <c r="A8" s="1"/>
      <c r="B8" s="12"/>
      <c r="C8" s="575"/>
      <c r="D8" s="367"/>
      <c r="F8" s="15"/>
    </row>
    <row r="9" spans="1:6" ht="12.75">
      <c r="A9" s="1352" t="s">
        <v>159</v>
      </c>
      <c r="B9" s="1339" t="s">
        <v>1081</v>
      </c>
      <c r="C9" s="1362" t="s">
        <v>158</v>
      </c>
      <c r="D9" s="1363" t="s">
        <v>1078</v>
      </c>
      <c r="E9" s="454" t="s">
        <v>142</v>
      </c>
      <c r="F9" s="21"/>
    </row>
    <row r="10" spans="1:6" ht="12.75">
      <c r="A10" s="1353"/>
      <c r="B10" s="1340"/>
      <c r="C10" s="1362"/>
      <c r="D10" s="1363"/>
      <c r="E10" s="1344" t="s">
        <v>156</v>
      </c>
      <c r="F10" s="1345"/>
    </row>
    <row r="11" spans="1:6" ht="12.75">
      <c r="A11" s="1353"/>
      <c r="B11" s="1340"/>
      <c r="C11" s="1362"/>
      <c r="D11" s="1363"/>
      <c r="E11" s="1346"/>
      <c r="F11" s="1347"/>
    </row>
    <row r="12" spans="1:6" ht="12.75">
      <c r="A12" s="1353"/>
      <c r="B12" s="1340"/>
      <c r="C12" s="1362"/>
      <c r="D12" s="1363"/>
      <c r="E12" s="1346"/>
      <c r="F12" s="1347"/>
    </row>
    <row r="13" spans="1:6" ht="12.75">
      <c r="A13" s="1353"/>
      <c r="B13" s="1340"/>
      <c r="C13" s="1362"/>
      <c r="D13" s="1363"/>
      <c r="E13" s="1346"/>
      <c r="F13" s="1347"/>
    </row>
    <row r="14" spans="1:6" ht="12.75">
      <c r="A14" s="1353"/>
      <c r="B14" s="1340"/>
      <c r="C14" s="1362"/>
      <c r="D14" s="1363"/>
      <c r="E14" s="1348"/>
      <c r="F14" s="1349"/>
    </row>
    <row r="15" spans="1:6" ht="12.75">
      <c r="A15" s="1354"/>
      <c r="B15" s="1341"/>
      <c r="C15" s="1362"/>
      <c r="D15" s="1363"/>
      <c r="E15" s="455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s="254" customFormat="1" ht="22.5">
      <c r="A17" s="248">
        <v>1</v>
      </c>
      <c r="B17" s="65" t="s">
        <v>1059</v>
      </c>
      <c r="C17" s="577" t="s">
        <v>1060</v>
      </c>
      <c r="D17" s="370">
        <v>566</v>
      </c>
      <c r="E17" s="456">
        <v>42094</v>
      </c>
      <c r="F17" s="251">
        <v>7500</v>
      </c>
      <c r="G17" s="252"/>
      <c r="H17" s="253"/>
    </row>
    <row r="18" spans="1:8" s="254" customFormat="1" ht="23.25" thickBot="1">
      <c r="A18" s="362">
        <v>2</v>
      </c>
      <c r="B18" s="116" t="s">
        <v>1059</v>
      </c>
      <c r="C18" s="838" t="s">
        <v>1060</v>
      </c>
      <c r="D18" s="371">
        <v>573</v>
      </c>
      <c r="E18" s="457">
        <v>42094</v>
      </c>
      <c r="F18" s="290">
        <v>7500</v>
      </c>
      <c r="G18" s="252"/>
      <c r="H18" s="253"/>
    </row>
    <row r="19" spans="1:8" s="254" customFormat="1" ht="30" thickTop="1">
      <c r="A19" s="264">
        <v>3</v>
      </c>
      <c r="B19" s="110" t="s">
        <v>1070</v>
      </c>
      <c r="C19" s="836" t="s">
        <v>1071</v>
      </c>
      <c r="D19" s="372">
        <v>203</v>
      </c>
      <c r="E19" s="458">
        <v>42095</v>
      </c>
      <c r="F19" s="267">
        <v>7500</v>
      </c>
      <c r="G19" s="268"/>
      <c r="H19" s="253"/>
    </row>
    <row r="20" spans="1:8" s="254" customFormat="1" ht="19.5">
      <c r="A20" s="248">
        <v>4</v>
      </c>
      <c r="B20" s="65" t="s">
        <v>1072</v>
      </c>
      <c r="C20" s="577" t="s">
        <v>89</v>
      </c>
      <c r="D20" s="370">
        <v>457</v>
      </c>
      <c r="E20" s="456">
        <v>42094</v>
      </c>
      <c r="F20" s="251">
        <v>7500</v>
      </c>
      <c r="G20" s="252"/>
      <c r="H20" s="253"/>
    </row>
    <row r="21" spans="1:8" s="254" customFormat="1" ht="20.25" thickBot="1">
      <c r="A21" s="248">
        <v>5</v>
      </c>
      <c r="B21" s="65" t="s">
        <v>94</v>
      </c>
      <c r="C21" s="577" t="s">
        <v>116</v>
      </c>
      <c r="D21" s="373">
        <v>581</v>
      </c>
      <c r="E21" s="459">
        <v>42095</v>
      </c>
      <c r="F21" s="38">
        <v>7500</v>
      </c>
      <c r="G21" s="255">
        <f>F19+F20+F21</f>
        <v>22500</v>
      </c>
      <c r="H21" s="253"/>
    </row>
    <row r="22" spans="1:8" s="254" customFormat="1" ht="13.5" thickTop="1">
      <c r="A22" s="364">
        <v>6</v>
      </c>
      <c r="B22" s="110" t="s">
        <v>126</v>
      </c>
      <c r="C22" s="837" t="s">
        <v>1250</v>
      </c>
      <c r="D22" s="374">
        <v>838</v>
      </c>
      <c r="E22" s="429">
        <v>42096</v>
      </c>
      <c r="F22" s="365">
        <v>7500</v>
      </c>
      <c r="G22" s="125"/>
      <c r="H22" s="253"/>
    </row>
    <row r="23" spans="1:8" s="254" customFormat="1" ht="22.5">
      <c r="A23" s="248">
        <v>7</v>
      </c>
      <c r="B23" s="65" t="s">
        <v>127</v>
      </c>
      <c r="C23" s="577" t="s">
        <v>1118</v>
      </c>
      <c r="D23" s="370">
        <v>732</v>
      </c>
      <c r="E23" s="456">
        <v>42096</v>
      </c>
      <c r="F23" s="269">
        <v>750</v>
      </c>
      <c r="G23" s="252"/>
      <c r="H23" s="253"/>
    </row>
    <row r="24" spans="1:8" s="254" customFormat="1" ht="23.25" thickBot="1">
      <c r="A24" s="248">
        <v>8</v>
      </c>
      <c r="B24" s="65" t="s">
        <v>1119</v>
      </c>
      <c r="C24" s="577" t="s">
        <v>540</v>
      </c>
      <c r="D24" s="370">
        <v>312</v>
      </c>
      <c r="E24" s="456">
        <v>42096</v>
      </c>
      <c r="F24" s="251">
        <v>7500</v>
      </c>
      <c r="G24" s="252"/>
      <c r="H24" s="253"/>
    </row>
    <row r="25" spans="1:8" s="254" customFormat="1" ht="14.25" thickBot="1" thickTop="1">
      <c r="A25" s="364">
        <v>9</v>
      </c>
      <c r="B25" s="110" t="s">
        <v>1124</v>
      </c>
      <c r="C25" s="837" t="s">
        <v>1125</v>
      </c>
      <c r="D25" s="374">
        <v>603</v>
      </c>
      <c r="E25" s="429">
        <v>407339</v>
      </c>
      <c r="F25" s="365">
        <v>7500</v>
      </c>
      <c r="G25" s="125"/>
      <c r="H25" s="253"/>
    </row>
    <row r="26" spans="1:8" s="254" customFormat="1" ht="34.5" thickTop="1">
      <c r="A26" s="278">
        <v>10</v>
      </c>
      <c r="B26" s="110" t="s">
        <v>1126</v>
      </c>
      <c r="C26" s="837" t="s">
        <v>1248</v>
      </c>
      <c r="D26" s="366">
        <v>19</v>
      </c>
      <c r="E26" s="458">
        <v>42100</v>
      </c>
      <c r="F26" s="267">
        <v>7500</v>
      </c>
      <c r="G26" s="268"/>
      <c r="H26" s="253"/>
    </row>
    <row r="27" spans="1:8" s="254" customFormat="1" ht="33.75">
      <c r="A27" s="248">
        <v>11</v>
      </c>
      <c r="B27" s="65" t="s">
        <v>1129</v>
      </c>
      <c r="C27" s="577" t="s">
        <v>540</v>
      </c>
      <c r="D27" s="370">
        <v>782</v>
      </c>
      <c r="E27" s="456">
        <v>42100</v>
      </c>
      <c r="F27" s="251">
        <v>7500</v>
      </c>
      <c r="G27" s="252"/>
      <c r="H27" s="253"/>
    </row>
    <row r="28" spans="1:8" s="254" customFormat="1" ht="13.5" thickBot="1">
      <c r="A28" s="248">
        <v>12</v>
      </c>
      <c r="B28" s="65" t="s">
        <v>1130</v>
      </c>
      <c r="C28" s="577" t="s">
        <v>1131</v>
      </c>
      <c r="D28" s="370">
        <v>445</v>
      </c>
      <c r="E28" s="456">
        <v>42100</v>
      </c>
      <c r="F28" s="251">
        <v>7500</v>
      </c>
      <c r="G28" s="252"/>
      <c r="H28" s="253"/>
    </row>
    <row r="29" spans="1:8" s="254" customFormat="1" ht="30" thickTop="1">
      <c r="A29" s="364">
        <v>13</v>
      </c>
      <c r="B29" s="110" t="s">
        <v>1134</v>
      </c>
      <c r="C29" s="837" t="s">
        <v>1135</v>
      </c>
      <c r="D29" s="374">
        <v>506</v>
      </c>
      <c r="E29" s="429">
        <v>42101</v>
      </c>
      <c r="F29" s="365">
        <v>7500</v>
      </c>
      <c r="G29" s="125"/>
      <c r="H29" s="253"/>
    </row>
    <row r="30" spans="1:8" s="254" customFormat="1" ht="39.75" thickBot="1">
      <c r="A30" s="248">
        <v>14</v>
      </c>
      <c r="B30" s="65" t="s">
        <v>1141</v>
      </c>
      <c r="C30" s="577" t="s">
        <v>1142</v>
      </c>
      <c r="D30" s="370">
        <v>286</v>
      </c>
      <c r="E30" s="456">
        <v>42101</v>
      </c>
      <c r="F30" s="269">
        <v>1500</v>
      </c>
      <c r="G30" s="252"/>
      <c r="H30" s="253"/>
    </row>
    <row r="31" spans="1:8" s="254" customFormat="1" ht="13.5" thickTop="1">
      <c r="A31" s="364">
        <v>15</v>
      </c>
      <c r="B31" s="110" t="s">
        <v>1143</v>
      </c>
      <c r="C31" s="837" t="s">
        <v>1235</v>
      </c>
      <c r="D31" s="388" t="s">
        <v>1236</v>
      </c>
      <c r="E31" s="429">
        <v>42103</v>
      </c>
      <c r="F31" s="365">
        <v>7500</v>
      </c>
      <c r="G31" s="125"/>
      <c r="H31" s="253"/>
    </row>
    <row r="32" spans="1:8" ht="30" thickBot="1">
      <c r="A32" s="37">
        <v>16</v>
      </c>
      <c r="B32" s="65" t="s">
        <v>1240</v>
      </c>
      <c r="C32" s="577" t="s">
        <v>1241</v>
      </c>
      <c r="D32" s="375" t="s">
        <v>1242</v>
      </c>
      <c r="E32" s="430">
        <v>42097</v>
      </c>
      <c r="F32" s="45">
        <v>7500</v>
      </c>
      <c r="G32" s="42"/>
      <c r="H32" s="1"/>
    </row>
    <row r="33" spans="1:8" ht="57" thickTop="1">
      <c r="A33" s="364">
        <v>17</v>
      </c>
      <c r="B33" s="110" t="s">
        <v>235</v>
      </c>
      <c r="C33" s="837" t="s">
        <v>236</v>
      </c>
      <c r="D33" s="388" t="s">
        <v>237</v>
      </c>
      <c r="E33" s="429">
        <v>42102</v>
      </c>
      <c r="F33" s="365">
        <v>7500</v>
      </c>
      <c r="G33" s="125"/>
      <c r="H33" s="1"/>
    </row>
    <row r="34" spans="1:10" ht="12.75">
      <c r="A34" s="508">
        <v>18</v>
      </c>
      <c r="B34" s="509" t="s">
        <v>246</v>
      </c>
      <c r="C34" s="839" t="s">
        <v>314</v>
      </c>
      <c r="D34" s="510" t="s">
        <v>247</v>
      </c>
      <c r="E34" s="511">
        <v>42102</v>
      </c>
      <c r="F34" s="101">
        <v>7500</v>
      </c>
      <c r="G34" s="1360" t="s">
        <v>1558</v>
      </c>
      <c r="H34" s="1359"/>
      <c r="I34" s="1359"/>
      <c r="J34" s="1359"/>
    </row>
    <row r="35" spans="1:8" ht="23.25" thickBot="1">
      <c r="A35" s="37">
        <v>19</v>
      </c>
      <c r="B35" s="65" t="s">
        <v>251</v>
      </c>
      <c r="C35" s="577" t="s">
        <v>314</v>
      </c>
      <c r="D35" s="375" t="s">
        <v>252</v>
      </c>
      <c r="E35" s="430">
        <v>42102</v>
      </c>
      <c r="F35" s="45">
        <v>7500</v>
      </c>
      <c r="G35" s="42"/>
      <c r="H35" s="1"/>
    </row>
    <row r="36" spans="1:8" s="254" customFormat="1" ht="14.25" customHeight="1" thickBot="1" thickTop="1">
      <c r="A36" s="278">
        <v>20</v>
      </c>
      <c r="B36" s="110" t="s">
        <v>258</v>
      </c>
      <c r="C36" s="837"/>
      <c r="D36" s="366" t="s">
        <v>1242</v>
      </c>
      <c r="E36" s="458">
        <v>42102</v>
      </c>
      <c r="F36" s="267">
        <v>7500</v>
      </c>
      <c r="G36" s="268" t="s">
        <v>259</v>
      </c>
      <c r="H36" s="253"/>
    </row>
    <row r="37" spans="1:8" s="254" customFormat="1" ht="34.5" thickTop="1">
      <c r="A37" s="278">
        <v>21</v>
      </c>
      <c r="B37" s="110" t="s">
        <v>268</v>
      </c>
      <c r="C37" s="837" t="s">
        <v>269</v>
      </c>
      <c r="D37" s="388" t="s">
        <v>270</v>
      </c>
      <c r="E37" s="458">
        <v>42104</v>
      </c>
      <c r="F37" s="267">
        <v>7500</v>
      </c>
      <c r="G37" s="268"/>
      <c r="H37" s="253"/>
    </row>
    <row r="38" spans="1:8" s="254" customFormat="1" ht="20.25" thickBot="1">
      <c r="A38" s="248">
        <v>22</v>
      </c>
      <c r="B38" s="65" t="s">
        <v>274</v>
      </c>
      <c r="C38" s="577" t="s">
        <v>275</v>
      </c>
      <c r="D38" s="375" t="s">
        <v>276</v>
      </c>
      <c r="E38" s="456">
        <v>42107</v>
      </c>
      <c r="F38" s="251">
        <v>7500</v>
      </c>
      <c r="G38" s="252"/>
      <c r="H38" s="253"/>
    </row>
    <row r="39" spans="1:8" s="254" customFormat="1" ht="30" thickTop="1">
      <c r="A39" s="364">
        <v>23</v>
      </c>
      <c r="B39" s="110" t="s">
        <v>279</v>
      </c>
      <c r="C39" s="837" t="s">
        <v>280</v>
      </c>
      <c r="D39" s="388" t="s">
        <v>281</v>
      </c>
      <c r="E39" s="429">
        <v>42108</v>
      </c>
      <c r="F39" s="365">
        <v>7500</v>
      </c>
      <c r="G39" s="125"/>
      <c r="H39" s="253"/>
    </row>
    <row r="40" spans="1:8" ht="29.25">
      <c r="A40" s="37">
        <v>24</v>
      </c>
      <c r="B40" s="65" t="s">
        <v>282</v>
      </c>
      <c r="C40" s="577" t="s">
        <v>290</v>
      </c>
      <c r="D40" s="375" t="s">
        <v>291</v>
      </c>
      <c r="E40" s="430">
        <v>42108</v>
      </c>
      <c r="F40" s="45">
        <v>7500</v>
      </c>
      <c r="G40" s="42"/>
      <c r="H40" s="1"/>
    </row>
    <row r="41" spans="1:8" ht="20.25" thickBot="1">
      <c r="A41" s="37">
        <v>25</v>
      </c>
      <c r="B41" s="65" t="s">
        <v>292</v>
      </c>
      <c r="C41" s="577" t="s">
        <v>293</v>
      </c>
      <c r="D41" s="375" t="s">
        <v>294</v>
      </c>
      <c r="E41" s="430">
        <v>42108</v>
      </c>
      <c r="F41" s="45">
        <v>7500</v>
      </c>
      <c r="G41" s="42"/>
      <c r="H41" s="1"/>
    </row>
    <row r="42" spans="1:8" ht="13.5" thickTop="1">
      <c r="A42" s="364">
        <v>26</v>
      </c>
      <c r="B42" s="110" t="s">
        <v>295</v>
      </c>
      <c r="C42" s="837" t="s">
        <v>314</v>
      </c>
      <c r="D42" s="388" t="s">
        <v>296</v>
      </c>
      <c r="E42" s="429">
        <v>42109</v>
      </c>
      <c r="F42" s="365">
        <v>7500</v>
      </c>
      <c r="G42" s="125"/>
      <c r="H42" s="1"/>
    </row>
    <row r="43" spans="1:8" ht="22.5">
      <c r="A43" s="37">
        <v>27</v>
      </c>
      <c r="B43" s="65" t="s">
        <v>1284</v>
      </c>
      <c r="C43" s="577" t="s">
        <v>1285</v>
      </c>
      <c r="D43" s="375" t="s">
        <v>1286</v>
      </c>
      <c r="E43" s="430">
        <v>42109</v>
      </c>
      <c r="F43" s="238">
        <v>750</v>
      </c>
      <c r="G43" s="42" t="s">
        <v>1287</v>
      </c>
      <c r="H43" s="1"/>
    </row>
    <row r="44" spans="1:8" ht="20.25" thickBot="1">
      <c r="A44" s="135">
        <v>28</v>
      </c>
      <c r="B44" s="116" t="s">
        <v>1288</v>
      </c>
      <c r="C44" s="838" t="s">
        <v>1289</v>
      </c>
      <c r="D44" s="398" t="s">
        <v>1290</v>
      </c>
      <c r="E44" s="461">
        <v>42109</v>
      </c>
      <c r="F44" s="203">
        <v>7500</v>
      </c>
      <c r="G44" s="42"/>
      <c r="H44" s="1"/>
    </row>
    <row r="45" spans="1:8" ht="30" thickTop="1">
      <c r="A45" s="109">
        <v>29</v>
      </c>
      <c r="B45" s="110" t="s">
        <v>1303</v>
      </c>
      <c r="C45" s="836" t="s">
        <v>1304</v>
      </c>
      <c r="D45" s="389" t="s">
        <v>1305</v>
      </c>
      <c r="E45" s="462">
        <v>42110</v>
      </c>
      <c r="F45" s="225">
        <v>7500</v>
      </c>
      <c r="G45" s="125"/>
      <c r="H45" s="1"/>
    </row>
    <row r="46" spans="1:8" s="272" customFormat="1" ht="13.5" thickBot="1">
      <c r="A46" s="406">
        <v>30</v>
      </c>
      <c r="B46" s="391" t="s">
        <v>1309</v>
      </c>
      <c r="C46" s="840"/>
      <c r="D46" s="392" t="s">
        <v>1310</v>
      </c>
      <c r="E46" s="463">
        <v>42109</v>
      </c>
      <c r="F46" s="393">
        <v>7500</v>
      </c>
      <c r="G46" s="271" t="s">
        <v>1311</v>
      </c>
      <c r="H46" s="304"/>
    </row>
    <row r="47" spans="1:8" ht="14.25" thickBot="1" thickTop="1">
      <c r="A47" s="364">
        <v>31</v>
      </c>
      <c r="B47" s="110" t="s">
        <v>1320</v>
      </c>
      <c r="C47" s="837" t="s">
        <v>335</v>
      </c>
      <c r="D47" s="388" t="s">
        <v>336</v>
      </c>
      <c r="E47" s="429">
        <v>42111</v>
      </c>
      <c r="F47" s="365">
        <v>7500</v>
      </c>
      <c r="G47" s="125"/>
      <c r="H47" s="1"/>
    </row>
    <row r="48" spans="1:8" ht="20.25" thickTop="1">
      <c r="A48" s="364">
        <v>32</v>
      </c>
      <c r="B48" s="110" t="s">
        <v>337</v>
      </c>
      <c r="C48" s="837" t="s">
        <v>342</v>
      </c>
      <c r="D48" s="388" t="s">
        <v>343</v>
      </c>
      <c r="E48" s="429">
        <v>42114</v>
      </c>
      <c r="F48" s="365">
        <v>7500</v>
      </c>
      <c r="G48" s="125"/>
      <c r="H48" s="1"/>
    </row>
    <row r="49" spans="1:8" ht="33.75">
      <c r="A49" s="37">
        <v>33</v>
      </c>
      <c r="B49" s="65" t="s">
        <v>344</v>
      </c>
      <c r="C49" s="577" t="s">
        <v>345</v>
      </c>
      <c r="D49" s="375" t="s">
        <v>346</v>
      </c>
      <c r="E49" s="430">
        <v>42114</v>
      </c>
      <c r="F49" s="45">
        <v>7500</v>
      </c>
      <c r="G49" s="42"/>
      <c r="H49" s="1"/>
    </row>
    <row r="50" spans="1:8" ht="29.25">
      <c r="A50" s="37">
        <v>34</v>
      </c>
      <c r="B50" s="65" t="s">
        <v>347</v>
      </c>
      <c r="C50" s="577" t="s">
        <v>349</v>
      </c>
      <c r="D50" s="375" t="s">
        <v>350</v>
      </c>
      <c r="E50" s="430">
        <v>42114</v>
      </c>
      <c r="F50" s="45">
        <v>7500</v>
      </c>
      <c r="G50" s="42"/>
      <c r="H50" s="1"/>
    </row>
    <row r="51" spans="1:8" ht="29.25">
      <c r="A51" s="37">
        <v>35</v>
      </c>
      <c r="B51" s="65" t="s">
        <v>358</v>
      </c>
      <c r="C51" s="577" t="s">
        <v>359</v>
      </c>
      <c r="D51" s="375" t="s">
        <v>360</v>
      </c>
      <c r="E51" s="464">
        <v>42114</v>
      </c>
      <c r="F51" s="99">
        <v>7500</v>
      </c>
      <c r="G51" s="42"/>
      <c r="H51" s="1"/>
    </row>
    <row r="52" spans="1:8" ht="19.5">
      <c r="A52" s="37">
        <v>36</v>
      </c>
      <c r="B52" s="65" t="s">
        <v>365</v>
      </c>
      <c r="C52" s="577" t="s">
        <v>366</v>
      </c>
      <c r="D52" s="375" t="s">
        <v>367</v>
      </c>
      <c r="E52" s="430">
        <v>42115</v>
      </c>
      <c r="F52" s="45">
        <v>7500</v>
      </c>
      <c r="G52" s="42"/>
      <c r="H52" s="1"/>
    </row>
    <row r="53" spans="1:8" ht="19.5">
      <c r="A53" s="37">
        <v>37</v>
      </c>
      <c r="B53" s="65" t="s">
        <v>368</v>
      </c>
      <c r="C53" s="577" t="s">
        <v>369</v>
      </c>
      <c r="D53" s="375" t="s">
        <v>370</v>
      </c>
      <c r="E53" s="430">
        <v>42115</v>
      </c>
      <c r="F53" s="45">
        <v>7500</v>
      </c>
      <c r="G53" s="42"/>
      <c r="H53" s="1"/>
    </row>
    <row r="54" spans="1:8" s="272" customFormat="1" ht="45.75" thickBot="1">
      <c r="A54" s="305">
        <v>38</v>
      </c>
      <c r="B54" s="274" t="s">
        <v>371</v>
      </c>
      <c r="C54" s="841"/>
      <c r="D54" s="383" t="s">
        <v>372</v>
      </c>
      <c r="E54" s="465">
        <v>42114</v>
      </c>
      <c r="F54" s="277">
        <v>7500</v>
      </c>
      <c r="G54" s="271" t="s">
        <v>375</v>
      </c>
      <c r="H54" s="304"/>
    </row>
    <row r="55" spans="1:8" ht="13.5" thickTop="1">
      <c r="A55" s="109">
        <v>39</v>
      </c>
      <c r="B55" s="110" t="s">
        <v>376</v>
      </c>
      <c r="C55" s="836" t="s">
        <v>1366</v>
      </c>
      <c r="D55" s="389" t="s">
        <v>1367</v>
      </c>
      <c r="E55" s="462">
        <v>42116</v>
      </c>
      <c r="F55" s="225">
        <v>7500</v>
      </c>
      <c r="G55" s="125"/>
      <c r="H55" s="1"/>
    </row>
    <row r="56" spans="1:8" ht="45">
      <c r="A56" s="37">
        <v>40</v>
      </c>
      <c r="B56" s="65" t="s">
        <v>1368</v>
      </c>
      <c r="C56" s="577" t="s">
        <v>1369</v>
      </c>
      <c r="D56" s="375" t="s">
        <v>1370</v>
      </c>
      <c r="E56" s="430">
        <v>42116</v>
      </c>
      <c r="F56" s="45">
        <v>7500</v>
      </c>
      <c r="G56" s="42"/>
      <c r="H56" s="1"/>
    </row>
    <row r="57" spans="1:8" ht="29.25">
      <c r="A57" s="37">
        <v>41</v>
      </c>
      <c r="B57" s="65" t="s">
        <v>1373</v>
      </c>
      <c r="C57" s="577" t="s">
        <v>1374</v>
      </c>
      <c r="D57" s="375" t="s">
        <v>1375</v>
      </c>
      <c r="E57" s="430">
        <v>42116</v>
      </c>
      <c r="F57" s="45">
        <v>7500</v>
      </c>
      <c r="G57" s="42"/>
      <c r="H57" s="1"/>
    </row>
    <row r="58" spans="1:8" ht="39">
      <c r="A58" s="37">
        <v>42</v>
      </c>
      <c r="B58" s="65" t="s">
        <v>1376</v>
      </c>
      <c r="C58" s="577" t="s">
        <v>1387</v>
      </c>
      <c r="D58" s="375" t="s">
        <v>1388</v>
      </c>
      <c r="E58" s="430">
        <v>42116</v>
      </c>
      <c r="F58" s="45">
        <v>7500</v>
      </c>
      <c r="G58" s="42"/>
      <c r="H58" s="1"/>
    </row>
    <row r="59" spans="1:8" ht="30" thickBot="1">
      <c r="A59" s="424">
        <v>43</v>
      </c>
      <c r="B59" s="425" t="s">
        <v>1389</v>
      </c>
      <c r="C59" s="505" t="s">
        <v>742</v>
      </c>
      <c r="D59" s="426" t="s">
        <v>1390</v>
      </c>
      <c r="E59" s="466">
        <v>42116</v>
      </c>
      <c r="F59" s="421">
        <v>7500</v>
      </c>
      <c r="G59" s="422"/>
      <c r="H59" s="1"/>
    </row>
    <row r="60" spans="1:8" ht="29.25">
      <c r="A60" s="36">
        <v>44</v>
      </c>
      <c r="B60" s="325" t="s">
        <v>1391</v>
      </c>
      <c r="C60" s="506" t="s">
        <v>1392</v>
      </c>
      <c r="D60" s="423" t="s">
        <v>1393</v>
      </c>
      <c r="E60" s="467" t="s">
        <v>1394</v>
      </c>
      <c r="F60" s="420">
        <v>7500</v>
      </c>
      <c r="G60" s="42"/>
      <c r="H60" s="1"/>
    </row>
    <row r="61" spans="1:8" ht="19.5">
      <c r="A61" s="37">
        <v>45</v>
      </c>
      <c r="B61" s="65" t="s">
        <v>1395</v>
      </c>
      <c r="C61" s="577" t="s">
        <v>1396</v>
      </c>
      <c r="D61" s="375" t="s">
        <v>1397</v>
      </c>
      <c r="E61" s="430">
        <v>42117</v>
      </c>
      <c r="F61" s="45">
        <v>7500</v>
      </c>
      <c r="G61" s="42"/>
      <c r="H61" s="1"/>
    </row>
    <row r="62" spans="1:8" ht="33.75">
      <c r="A62" s="37">
        <v>46</v>
      </c>
      <c r="B62" s="65" t="s">
        <v>1398</v>
      </c>
      <c r="C62" s="577" t="s">
        <v>1399</v>
      </c>
      <c r="D62" s="375" t="s">
        <v>1400</v>
      </c>
      <c r="E62" s="430">
        <v>42117</v>
      </c>
      <c r="F62" s="45">
        <v>7500</v>
      </c>
      <c r="G62" s="42"/>
      <c r="H62" s="1"/>
    </row>
    <row r="63" spans="1:8" ht="22.5">
      <c r="A63" s="37">
        <v>47</v>
      </c>
      <c r="B63" s="65" t="s">
        <v>1401</v>
      </c>
      <c r="C63" s="577" t="s">
        <v>1402</v>
      </c>
      <c r="D63" s="375" t="s">
        <v>273</v>
      </c>
      <c r="E63" s="430" t="s">
        <v>1394</v>
      </c>
      <c r="F63" s="45">
        <v>7500</v>
      </c>
      <c r="G63" s="42"/>
      <c r="H63" s="1"/>
    </row>
    <row r="64" spans="1:8" ht="19.5">
      <c r="A64" s="37">
        <v>48</v>
      </c>
      <c r="B64" s="65" t="s">
        <v>1403</v>
      </c>
      <c r="C64" s="577" t="s">
        <v>1404</v>
      </c>
      <c r="D64" s="427" t="s">
        <v>1405</v>
      </c>
      <c r="E64" s="468">
        <v>42117</v>
      </c>
      <c r="F64" s="81">
        <v>7500</v>
      </c>
      <c r="G64" s="83"/>
      <c r="H64" s="1"/>
    </row>
    <row r="65" spans="1:8" ht="29.25">
      <c r="A65" s="37">
        <v>49</v>
      </c>
      <c r="B65" s="65" t="s">
        <v>1409</v>
      </c>
      <c r="C65" s="577" t="s">
        <v>1369</v>
      </c>
      <c r="D65" s="427" t="s">
        <v>433</v>
      </c>
      <c r="E65" s="468">
        <v>42117</v>
      </c>
      <c r="F65" s="81">
        <v>7500</v>
      </c>
      <c r="G65" s="83"/>
      <c r="H65" s="1"/>
    </row>
    <row r="66" spans="1:8" ht="13.5" thickBot="1">
      <c r="A66" s="445">
        <v>50</v>
      </c>
      <c r="B66" s="446" t="s">
        <v>438</v>
      </c>
      <c r="C66" s="842"/>
      <c r="D66" s="447" t="s">
        <v>439</v>
      </c>
      <c r="E66" s="469">
        <v>42116</v>
      </c>
      <c r="F66" s="448">
        <v>7500</v>
      </c>
      <c r="G66" s="493" t="s">
        <v>568</v>
      </c>
      <c r="H66" s="460"/>
    </row>
    <row r="67" spans="1:8" ht="30" thickBot="1">
      <c r="A67" s="496">
        <v>51</v>
      </c>
      <c r="B67" s="435" t="s">
        <v>442</v>
      </c>
      <c r="C67" s="578" t="s">
        <v>742</v>
      </c>
      <c r="D67" s="497" t="s">
        <v>291</v>
      </c>
      <c r="E67" s="498">
        <v>42118</v>
      </c>
      <c r="F67" s="499">
        <v>7500</v>
      </c>
      <c r="G67" s="437"/>
      <c r="H67" s="1"/>
    </row>
    <row r="68" spans="1:8" ht="22.5">
      <c r="A68" s="494">
        <v>52</v>
      </c>
      <c r="B68" s="495" t="s">
        <v>449</v>
      </c>
      <c r="C68" s="843" t="s">
        <v>450</v>
      </c>
      <c r="D68" s="500" t="s">
        <v>451</v>
      </c>
      <c r="E68" s="501" t="s">
        <v>567</v>
      </c>
      <c r="F68" s="502">
        <v>7500</v>
      </c>
      <c r="G68" s="84"/>
      <c r="H68" s="1"/>
    </row>
    <row r="69" spans="1:8" ht="45.75" thickBot="1">
      <c r="A69" s="445">
        <v>53</v>
      </c>
      <c r="B69" s="425" t="s">
        <v>572</v>
      </c>
      <c r="C69" s="505" t="s">
        <v>574</v>
      </c>
      <c r="D69" s="426" t="s">
        <v>573</v>
      </c>
      <c r="E69" s="503" t="s">
        <v>448</v>
      </c>
      <c r="F69" s="504">
        <v>7500</v>
      </c>
      <c r="G69" s="422"/>
      <c r="H69" s="1"/>
    </row>
    <row r="70" spans="1:8" ht="39.75" thickBot="1">
      <c r="A70" s="496">
        <v>54</v>
      </c>
      <c r="B70" s="435" t="s">
        <v>578</v>
      </c>
      <c r="C70" s="578" t="s">
        <v>582</v>
      </c>
      <c r="D70" s="497" t="s">
        <v>583</v>
      </c>
      <c r="E70" s="498" t="s">
        <v>577</v>
      </c>
      <c r="F70" s="499">
        <v>7500</v>
      </c>
      <c r="G70" s="437"/>
      <c r="H70" s="1"/>
    </row>
    <row r="71" spans="1:8" ht="48.75">
      <c r="A71" s="36">
        <v>55</v>
      </c>
      <c r="B71" s="325" t="s">
        <v>1559</v>
      </c>
      <c r="C71" s="506" t="s">
        <v>1560</v>
      </c>
      <c r="D71" s="423" t="s">
        <v>1561</v>
      </c>
      <c r="E71" s="470" t="s">
        <v>1562</v>
      </c>
      <c r="F71" s="420">
        <v>7500</v>
      </c>
      <c r="G71" s="42"/>
      <c r="H71" s="1"/>
    </row>
    <row r="72" spans="1:8" ht="23.25" thickBot="1">
      <c r="A72" s="424">
        <v>56</v>
      </c>
      <c r="B72" s="425" t="s">
        <v>1597</v>
      </c>
      <c r="C72" s="505" t="s">
        <v>1598</v>
      </c>
      <c r="D72" s="426" t="s">
        <v>1599</v>
      </c>
      <c r="E72" s="466">
        <v>42123</v>
      </c>
      <c r="F72" s="421">
        <v>7500</v>
      </c>
      <c r="G72" s="422"/>
      <c r="H72" s="1"/>
    </row>
    <row r="73" spans="1:8" ht="12.75">
      <c r="A73" s="36"/>
      <c r="B73" s="65"/>
      <c r="C73" s="577"/>
      <c r="D73" s="373"/>
      <c r="E73" s="459"/>
      <c r="F73" s="38"/>
      <c r="G73" s="97"/>
      <c r="H73" s="1"/>
    </row>
    <row r="74" spans="1:6" ht="13.5" thickBot="1">
      <c r="A74" s="4"/>
      <c r="B74" s="29"/>
      <c r="C74" s="580"/>
      <c r="D74" s="376"/>
      <c r="E74" s="1253" t="s">
        <v>1021</v>
      </c>
      <c r="F74" s="857">
        <f>SUM(F17:F72)</f>
        <v>400500</v>
      </c>
    </row>
    <row r="75" spans="1:7" ht="13.5" thickBot="1">
      <c r="A75" s="7"/>
      <c r="B75" s="22"/>
      <c r="C75" s="581"/>
      <c r="D75" s="376"/>
      <c r="E75" s="471" t="s">
        <v>1022</v>
      </c>
      <c r="F75" s="53"/>
      <c r="G75" s="55">
        <f>F74-F75</f>
        <v>400500</v>
      </c>
    </row>
    <row r="76" spans="1:6" ht="12.75">
      <c r="A76" s="1350" t="s">
        <v>144</v>
      </c>
      <c r="B76" s="1351"/>
      <c r="C76" s="1351"/>
      <c r="D76" s="1351"/>
      <c r="E76" s="1351"/>
      <c r="F76" s="1351"/>
    </row>
    <row r="77" spans="1:7" ht="45">
      <c r="A77" s="4">
        <v>1</v>
      </c>
      <c r="B77" s="23" t="s">
        <v>1057</v>
      </c>
      <c r="C77" s="582" t="s">
        <v>1058</v>
      </c>
      <c r="D77" s="369">
        <v>964</v>
      </c>
      <c r="E77" s="472">
        <v>42094</v>
      </c>
      <c r="F77" s="17">
        <v>750</v>
      </c>
      <c r="G77" s="42"/>
    </row>
    <row r="78" spans="1:7" ht="45">
      <c r="A78" s="4">
        <v>2</v>
      </c>
      <c r="B78" s="23" t="s">
        <v>1057</v>
      </c>
      <c r="C78" s="582" t="s">
        <v>1058</v>
      </c>
      <c r="D78" s="369">
        <v>961</v>
      </c>
      <c r="E78" s="472">
        <v>42094</v>
      </c>
      <c r="F78" s="17">
        <v>750</v>
      </c>
      <c r="G78" s="42"/>
    </row>
    <row r="79" spans="1:7" ht="45">
      <c r="A79" s="4">
        <v>3</v>
      </c>
      <c r="B79" s="23" t="s">
        <v>1057</v>
      </c>
      <c r="C79" s="582" t="s">
        <v>1058</v>
      </c>
      <c r="D79" s="369">
        <v>963</v>
      </c>
      <c r="E79" s="472">
        <v>42094</v>
      </c>
      <c r="F79" s="17">
        <v>750</v>
      </c>
      <c r="G79" s="42"/>
    </row>
    <row r="80" spans="1:7" ht="45">
      <c r="A80" s="4">
        <v>4</v>
      </c>
      <c r="B80" s="23" t="s">
        <v>1057</v>
      </c>
      <c r="C80" s="582" t="s">
        <v>1058</v>
      </c>
      <c r="D80" s="369">
        <v>965</v>
      </c>
      <c r="E80" s="472">
        <v>42094</v>
      </c>
      <c r="F80" s="17">
        <v>750</v>
      </c>
      <c r="G80" s="42"/>
    </row>
    <row r="81" spans="1:7" ht="45">
      <c r="A81" s="4">
        <v>5</v>
      </c>
      <c r="B81" s="23" t="s">
        <v>1057</v>
      </c>
      <c r="C81" s="582" t="s">
        <v>1058</v>
      </c>
      <c r="D81" s="369">
        <v>962</v>
      </c>
      <c r="E81" s="472">
        <v>42094</v>
      </c>
      <c r="F81" s="17">
        <v>750</v>
      </c>
      <c r="G81" s="42"/>
    </row>
    <row r="82" spans="1:7" ht="22.5">
      <c r="A82" s="4">
        <v>6</v>
      </c>
      <c r="B82" s="23" t="s">
        <v>1061</v>
      </c>
      <c r="C82" s="582" t="s">
        <v>314</v>
      </c>
      <c r="D82" s="369">
        <v>138</v>
      </c>
      <c r="E82" s="472">
        <v>42094</v>
      </c>
      <c r="F82" s="17">
        <v>750</v>
      </c>
      <c r="G82" s="42"/>
    </row>
    <row r="83" spans="1:7" ht="45.75" thickBot="1">
      <c r="A83" s="218">
        <v>7</v>
      </c>
      <c r="B83" s="209" t="s">
        <v>1057</v>
      </c>
      <c r="C83" s="844" t="s">
        <v>1058</v>
      </c>
      <c r="D83" s="377">
        <v>966</v>
      </c>
      <c r="E83" s="473">
        <v>42094</v>
      </c>
      <c r="F83" s="221">
        <v>750</v>
      </c>
      <c r="G83" s="240">
        <f>SUM(F77:F83)</f>
        <v>5250</v>
      </c>
    </row>
    <row r="84" spans="1:7" ht="30.75" thickBot="1" thickTop="1">
      <c r="A84" s="145">
        <v>8</v>
      </c>
      <c r="B84" s="146" t="s">
        <v>90</v>
      </c>
      <c r="C84" s="845" t="s">
        <v>91</v>
      </c>
      <c r="D84" s="378">
        <v>939</v>
      </c>
      <c r="E84" s="474">
        <v>42095</v>
      </c>
      <c r="F84" s="149">
        <v>750</v>
      </c>
      <c r="G84" s="125"/>
    </row>
    <row r="85" spans="1:7" ht="90.75" thickTop="1">
      <c r="A85" s="364">
        <v>9</v>
      </c>
      <c r="B85" s="110" t="s">
        <v>1120</v>
      </c>
      <c r="C85" s="837" t="s">
        <v>1121</v>
      </c>
      <c r="D85" s="374">
        <v>677</v>
      </c>
      <c r="E85" s="429">
        <v>42097</v>
      </c>
      <c r="F85" s="365">
        <v>750</v>
      </c>
      <c r="G85" s="125"/>
    </row>
    <row r="86" spans="1:7" ht="25.5">
      <c r="A86" s="4">
        <v>10</v>
      </c>
      <c r="B86" s="88" t="s">
        <v>1122</v>
      </c>
      <c r="C86" s="825" t="s">
        <v>1123</v>
      </c>
      <c r="D86" s="379">
        <v>933</v>
      </c>
      <c r="E86" s="475">
        <v>42097</v>
      </c>
      <c r="F86" s="57">
        <v>750</v>
      </c>
      <c r="G86" s="42"/>
    </row>
    <row r="87" spans="1:7" ht="25.5">
      <c r="A87" s="4">
        <v>11</v>
      </c>
      <c r="B87" s="88" t="s">
        <v>1122</v>
      </c>
      <c r="C87" s="825" t="s">
        <v>1123</v>
      </c>
      <c r="D87" s="369">
        <v>938</v>
      </c>
      <c r="E87" s="475">
        <v>42097</v>
      </c>
      <c r="F87" s="57">
        <v>750</v>
      </c>
      <c r="G87" s="42"/>
    </row>
    <row r="88" spans="1:7" ht="25.5">
      <c r="A88" s="4">
        <v>12</v>
      </c>
      <c r="B88" s="88" t="s">
        <v>1122</v>
      </c>
      <c r="C88" s="825" t="s">
        <v>1123</v>
      </c>
      <c r="D88" s="369">
        <v>932</v>
      </c>
      <c r="E88" s="475">
        <v>42097</v>
      </c>
      <c r="F88" s="57">
        <v>750</v>
      </c>
      <c r="G88" s="42"/>
    </row>
    <row r="89" spans="1:7" ht="25.5">
      <c r="A89" s="4">
        <v>13</v>
      </c>
      <c r="B89" s="88" t="s">
        <v>1122</v>
      </c>
      <c r="C89" s="825" t="s">
        <v>1123</v>
      </c>
      <c r="D89" s="369">
        <v>931</v>
      </c>
      <c r="E89" s="475">
        <v>42097</v>
      </c>
      <c r="F89" s="57">
        <v>750</v>
      </c>
      <c r="G89" s="42"/>
    </row>
    <row r="90" spans="1:7" ht="25.5">
      <c r="A90" s="4">
        <v>14</v>
      </c>
      <c r="B90" s="88" t="s">
        <v>1122</v>
      </c>
      <c r="C90" s="825" t="s">
        <v>1123</v>
      </c>
      <c r="D90" s="369">
        <v>935</v>
      </c>
      <c r="E90" s="475">
        <v>42097</v>
      </c>
      <c r="F90" s="57">
        <v>750</v>
      </c>
      <c r="G90" s="42"/>
    </row>
    <row r="91" spans="1:7" ht="25.5">
      <c r="A91" s="4">
        <v>15</v>
      </c>
      <c r="B91" s="88" t="s">
        <v>1122</v>
      </c>
      <c r="C91" s="825" t="s">
        <v>1123</v>
      </c>
      <c r="D91" s="369">
        <v>937</v>
      </c>
      <c r="E91" s="475">
        <v>42097</v>
      </c>
      <c r="F91" s="57">
        <v>750</v>
      </c>
      <c r="G91" s="82"/>
    </row>
    <row r="92" spans="1:7" ht="25.5">
      <c r="A92" s="4">
        <v>16</v>
      </c>
      <c r="B92" s="88" t="s">
        <v>1122</v>
      </c>
      <c r="C92" s="825" t="s">
        <v>1123</v>
      </c>
      <c r="D92" s="369">
        <v>934</v>
      </c>
      <c r="E92" s="475">
        <v>42097</v>
      </c>
      <c r="F92" s="57">
        <v>750</v>
      </c>
      <c r="G92" s="42"/>
    </row>
    <row r="93" spans="1:7" ht="25.5">
      <c r="A93" s="4">
        <v>17</v>
      </c>
      <c r="B93" s="88" t="s">
        <v>1122</v>
      </c>
      <c r="C93" s="825" t="s">
        <v>1123</v>
      </c>
      <c r="D93" s="369">
        <v>936</v>
      </c>
      <c r="E93" s="475">
        <v>42097</v>
      </c>
      <c r="F93" s="57">
        <v>750</v>
      </c>
      <c r="G93" s="519">
        <f>SUM(F85:F93)</f>
        <v>6750</v>
      </c>
    </row>
    <row r="94" spans="1:7" ht="13.5" thickBot="1">
      <c r="A94" s="7"/>
      <c r="B94" s="543" t="s">
        <v>1606</v>
      </c>
      <c r="C94" s="846" t="s">
        <v>1607</v>
      </c>
      <c r="D94" s="376" t="s">
        <v>1608</v>
      </c>
      <c r="E94" s="480">
        <v>42100</v>
      </c>
      <c r="F94" s="544">
        <v>750</v>
      </c>
      <c r="G94" s="519"/>
    </row>
    <row r="95" spans="1:10" s="254" customFormat="1" ht="35.25" thickBot="1" thickTop="1">
      <c r="A95" s="278">
        <v>18</v>
      </c>
      <c r="B95" s="110" t="s">
        <v>470</v>
      </c>
      <c r="C95" s="837" t="s">
        <v>1437</v>
      </c>
      <c r="D95" s="366">
        <v>710</v>
      </c>
      <c r="E95" s="458">
        <v>42103</v>
      </c>
      <c r="F95" s="542">
        <v>750</v>
      </c>
      <c r="G95" s="268"/>
      <c r="I95" s="541">
        <v>1500</v>
      </c>
      <c r="J95" t="s">
        <v>1605</v>
      </c>
    </row>
    <row r="96" spans="1:7" ht="13.5" thickTop="1">
      <c r="A96" s="364">
        <v>19</v>
      </c>
      <c r="B96" s="110" t="s">
        <v>241</v>
      </c>
      <c r="C96" s="837" t="s">
        <v>43</v>
      </c>
      <c r="D96" s="388" t="s">
        <v>242</v>
      </c>
      <c r="E96" s="483">
        <v>42102</v>
      </c>
      <c r="F96" s="124">
        <v>750</v>
      </c>
      <c r="G96" s="125"/>
    </row>
    <row r="97" spans="1:7" ht="12.75">
      <c r="A97" s="4">
        <v>20</v>
      </c>
      <c r="B97" s="23" t="s">
        <v>243</v>
      </c>
      <c r="C97" s="582" t="s">
        <v>244</v>
      </c>
      <c r="D97" s="369" t="s">
        <v>245</v>
      </c>
      <c r="E97" s="524">
        <v>42101</v>
      </c>
      <c r="F97" s="525">
        <v>750</v>
      </c>
      <c r="G97" s="42"/>
    </row>
    <row r="98" spans="1:7" ht="23.25" thickBot="1">
      <c r="A98" s="4">
        <v>21</v>
      </c>
      <c r="B98" s="23" t="s">
        <v>248</v>
      </c>
      <c r="C98" s="582" t="s">
        <v>249</v>
      </c>
      <c r="D98" s="369" t="s">
        <v>250</v>
      </c>
      <c r="E98" s="524">
        <v>42102</v>
      </c>
      <c r="F98" s="525">
        <v>750</v>
      </c>
      <c r="G98" s="42"/>
    </row>
    <row r="99" spans="1:7" ht="21" thickBot="1" thickTop="1">
      <c r="A99" s="364">
        <v>22</v>
      </c>
      <c r="B99" s="110" t="s">
        <v>1</v>
      </c>
      <c r="C99" s="837" t="s">
        <v>256</v>
      </c>
      <c r="D99" s="388" t="s">
        <v>257</v>
      </c>
      <c r="E99" s="429">
        <v>42104</v>
      </c>
      <c r="F99" s="124">
        <v>750</v>
      </c>
      <c r="G99" s="125"/>
    </row>
    <row r="100" spans="1:7" ht="46.5" thickBot="1" thickTop="1">
      <c r="A100" s="364">
        <v>23</v>
      </c>
      <c r="B100" s="110" t="s">
        <v>271</v>
      </c>
      <c r="C100" s="837" t="s">
        <v>272</v>
      </c>
      <c r="D100" s="388" t="s">
        <v>273</v>
      </c>
      <c r="E100" s="429">
        <v>42107</v>
      </c>
      <c r="F100" s="124">
        <v>750</v>
      </c>
      <c r="G100" s="125"/>
    </row>
    <row r="101" spans="1:7" ht="13.5" thickTop="1">
      <c r="A101" s="364">
        <v>24</v>
      </c>
      <c r="B101" s="110" t="s">
        <v>1291</v>
      </c>
      <c r="C101" s="837" t="s">
        <v>1292</v>
      </c>
      <c r="D101" s="388" t="s">
        <v>1293</v>
      </c>
      <c r="E101" s="429">
        <v>42110</v>
      </c>
      <c r="F101" s="365">
        <v>750</v>
      </c>
      <c r="G101" s="125"/>
    </row>
    <row r="102" spans="1:7" ht="45.75" thickBot="1">
      <c r="A102" s="394">
        <v>25</v>
      </c>
      <c r="B102" s="325" t="s">
        <v>1307</v>
      </c>
      <c r="C102" s="512" t="s">
        <v>314</v>
      </c>
      <c r="D102" s="396" t="s">
        <v>1308</v>
      </c>
      <c r="E102" s="476">
        <v>42110</v>
      </c>
      <c r="F102" s="397">
        <v>750</v>
      </c>
      <c r="G102" s="97">
        <v>1500</v>
      </c>
    </row>
    <row r="103" spans="1:7" ht="49.5" thickTop="1">
      <c r="A103" s="364">
        <v>26</v>
      </c>
      <c r="B103" s="836" t="s">
        <v>351</v>
      </c>
      <c r="C103" s="837" t="s">
        <v>542</v>
      </c>
      <c r="D103" s="388" t="s">
        <v>352</v>
      </c>
      <c r="E103" s="429">
        <v>42114</v>
      </c>
      <c r="F103" s="365">
        <v>750</v>
      </c>
      <c r="G103" s="125"/>
    </row>
    <row r="104" spans="1:7" ht="49.5" thickBot="1">
      <c r="A104" s="411">
        <v>27</v>
      </c>
      <c r="B104" s="834" t="s">
        <v>351</v>
      </c>
      <c r="C104" s="835" t="s">
        <v>361</v>
      </c>
      <c r="D104" s="412" t="s">
        <v>362</v>
      </c>
      <c r="E104" s="477">
        <v>42114</v>
      </c>
      <c r="F104" s="413">
        <v>750</v>
      </c>
      <c r="G104" s="97">
        <v>1500</v>
      </c>
    </row>
    <row r="105" spans="1:7" ht="46.5" thickBot="1" thickTop="1">
      <c r="A105" s="428">
        <v>28</v>
      </c>
      <c r="B105" s="431" t="s">
        <v>363</v>
      </c>
      <c r="C105" s="847" t="s">
        <v>335</v>
      </c>
      <c r="D105" s="432" t="s">
        <v>364</v>
      </c>
      <c r="E105" s="478">
        <v>42115</v>
      </c>
      <c r="F105" s="1258">
        <v>750</v>
      </c>
      <c r="G105" s="433"/>
    </row>
    <row r="106" spans="1:7" ht="34.5" thickBot="1">
      <c r="A106" s="434">
        <v>29</v>
      </c>
      <c r="B106" s="435" t="s">
        <v>435</v>
      </c>
      <c r="C106" s="848" t="s">
        <v>436</v>
      </c>
      <c r="D106" s="436" t="s">
        <v>437</v>
      </c>
      <c r="E106" s="479" t="s">
        <v>1394</v>
      </c>
      <c r="F106" s="1135">
        <v>750</v>
      </c>
      <c r="G106" s="437"/>
    </row>
    <row r="107" spans="1:7" ht="49.5" thickBot="1">
      <c r="A107" s="434">
        <v>30</v>
      </c>
      <c r="B107" s="453" t="s">
        <v>440</v>
      </c>
      <c r="C107" s="848" t="s">
        <v>441</v>
      </c>
      <c r="D107" s="436" t="s">
        <v>1312</v>
      </c>
      <c r="E107" s="479">
        <v>42118</v>
      </c>
      <c r="F107" s="1135">
        <v>750</v>
      </c>
      <c r="G107" s="437"/>
    </row>
    <row r="108" spans="1:7" ht="13.5" thickBot="1">
      <c r="A108" s="434">
        <v>31</v>
      </c>
      <c r="B108" s="435" t="s">
        <v>446</v>
      </c>
      <c r="C108" s="848">
        <v>46781000</v>
      </c>
      <c r="D108" s="436" t="s">
        <v>447</v>
      </c>
      <c r="E108" s="479" t="s">
        <v>448</v>
      </c>
      <c r="F108" s="1214">
        <v>2600</v>
      </c>
      <c r="G108" s="437"/>
    </row>
    <row r="109" spans="1:7" ht="22.5">
      <c r="A109" s="394">
        <v>32</v>
      </c>
      <c r="B109" s="325" t="s">
        <v>621</v>
      </c>
      <c r="C109" s="512" t="s">
        <v>622</v>
      </c>
      <c r="D109" s="396" t="s">
        <v>623</v>
      </c>
      <c r="E109" s="476">
        <v>42123</v>
      </c>
      <c r="F109" s="397">
        <v>750</v>
      </c>
      <c r="G109" s="42"/>
    </row>
    <row r="110" spans="1:7" ht="29.25">
      <c r="A110" s="394">
        <v>33</v>
      </c>
      <c r="B110" s="325" t="s">
        <v>1594</v>
      </c>
      <c r="C110" s="512" t="s">
        <v>1595</v>
      </c>
      <c r="D110" s="396" t="s">
        <v>1596</v>
      </c>
      <c r="E110" s="476">
        <v>42123</v>
      </c>
      <c r="F110" s="397">
        <v>750</v>
      </c>
      <c r="G110" s="42"/>
    </row>
    <row r="111" spans="1:7" ht="30" thickBot="1">
      <c r="A111" s="513">
        <v>34</v>
      </c>
      <c r="B111" s="514" t="s">
        <v>1594</v>
      </c>
      <c r="C111" s="515" t="s">
        <v>1603</v>
      </c>
      <c r="D111" s="516" t="s">
        <v>1604</v>
      </c>
      <c r="E111" s="517">
        <v>42123</v>
      </c>
      <c r="F111" s="518">
        <v>750</v>
      </c>
      <c r="G111" s="1123">
        <v>2250</v>
      </c>
    </row>
    <row r="112" spans="1:6" ht="13.5" thickBot="1">
      <c r="A112" s="4"/>
      <c r="B112" s="23"/>
      <c r="C112" s="582"/>
      <c r="D112" s="369"/>
      <c r="E112" s="1257" t="s">
        <v>1021</v>
      </c>
      <c r="F112" s="859">
        <f>SUM(F77:F111)</f>
        <v>28100</v>
      </c>
    </row>
    <row r="113" spans="1:9" ht="13.5" thickBot="1">
      <c r="A113" s="4"/>
      <c r="B113" s="23"/>
      <c r="C113" s="582"/>
      <c r="D113" s="369"/>
      <c r="E113" s="471" t="s">
        <v>1022</v>
      </c>
      <c r="F113" s="53"/>
      <c r="G113" s="63">
        <v>28100</v>
      </c>
      <c r="I113" s="232"/>
    </row>
    <row r="114" spans="1:6" ht="12.75">
      <c r="A114" s="1350" t="s">
        <v>145</v>
      </c>
      <c r="B114" s="1351"/>
      <c r="C114" s="1351"/>
      <c r="D114" s="1351"/>
      <c r="E114" s="1351"/>
      <c r="F114" s="1351"/>
    </row>
    <row r="115" spans="1:7" ht="12.75">
      <c r="A115" s="37">
        <v>1</v>
      </c>
      <c r="B115" s="46"/>
      <c r="C115" s="826"/>
      <c r="D115" s="380"/>
      <c r="E115" s="481"/>
      <c r="F115" s="43"/>
      <c r="G115" s="28"/>
    </row>
    <row r="116" spans="1:8" ht="12.75">
      <c r="A116" s="37"/>
      <c r="B116" s="23"/>
      <c r="C116" s="582"/>
      <c r="D116" s="381"/>
      <c r="E116" s="482"/>
      <c r="F116" s="33"/>
      <c r="G116" s="97"/>
      <c r="H116" s="31"/>
    </row>
    <row r="117" spans="1:8" ht="13.5" thickBot="1">
      <c r="A117" s="36"/>
      <c r="B117" s="22"/>
      <c r="C117" s="581"/>
      <c r="D117" s="382"/>
      <c r="E117" s="1253" t="s">
        <v>1021</v>
      </c>
      <c r="F117" s="857">
        <f>SUM(F115:F115)</f>
        <v>0</v>
      </c>
      <c r="H117" s="31"/>
    </row>
    <row r="118" spans="1:8" ht="13.5" thickBot="1">
      <c r="A118" s="37"/>
      <c r="B118" s="20"/>
      <c r="C118" s="584"/>
      <c r="D118" s="381"/>
      <c r="E118" s="471" t="s">
        <v>1022</v>
      </c>
      <c r="F118" s="53"/>
      <c r="G118" s="63">
        <f>F117-F118</f>
        <v>0</v>
      </c>
      <c r="H118" s="31"/>
    </row>
    <row r="119" spans="1:6" ht="12.75">
      <c r="A119" s="1350" t="s">
        <v>146</v>
      </c>
      <c r="B119" s="1351"/>
      <c r="C119" s="1351"/>
      <c r="D119" s="1351"/>
      <c r="E119" s="1351"/>
      <c r="F119" s="1351"/>
    </row>
    <row r="120" spans="1:7" ht="19.5">
      <c r="A120" s="92">
        <v>1</v>
      </c>
      <c r="B120" s="65" t="s">
        <v>20</v>
      </c>
      <c r="C120" s="577" t="s">
        <v>21</v>
      </c>
      <c r="D120" s="373">
        <v>754</v>
      </c>
      <c r="E120" s="459">
        <v>42094</v>
      </c>
      <c r="F120" s="361">
        <v>7500</v>
      </c>
      <c r="G120" s="42" t="s">
        <v>1062</v>
      </c>
    </row>
    <row r="121" spans="1:7" ht="19.5">
      <c r="A121" s="92">
        <v>2</v>
      </c>
      <c r="B121" s="65" t="s">
        <v>1063</v>
      </c>
      <c r="C121" s="577" t="s">
        <v>1064</v>
      </c>
      <c r="D121" s="373">
        <v>542</v>
      </c>
      <c r="E121" s="459">
        <v>42094</v>
      </c>
      <c r="F121" s="38">
        <v>750</v>
      </c>
      <c r="G121" s="42"/>
    </row>
    <row r="122" spans="1:7" ht="29.25">
      <c r="A122" s="92">
        <v>3</v>
      </c>
      <c r="B122" s="65" t="s">
        <v>1065</v>
      </c>
      <c r="C122" s="577" t="s">
        <v>1066</v>
      </c>
      <c r="D122" s="373">
        <v>609</v>
      </c>
      <c r="E122" s="459">
        <v>42094</v>
      </c>
      <c r="F122" s="38">
        <v>750</v>
      </c>
      <c r="G122" s="42"/>
    </row>
    <row r="123" spans="1:7" ht="12.75">
      <c r="A123" s="92">
        <v>4</v>
      </c>
      <c r="B123" s="65" t="s">
        <v>1067</v>
      </c>
      <c r="C123" s="577" t="s">
        <v>43</v>
      </c>
      <c r="D123" s="373">
        <v>15</v>
      </c>
      <c r="E123" s="459">
        <v>42094</v>
      </c>
      <c r="F123" s="38">
        <v>750</v>
      </c>
      <c r="G123" s="42"/>
    </row>
    <row r="124" spans="1:9" s="272" customFormat="1" ht="13.5" thickBot="1">
      <c r="A124" s="273">
        <v>5</v>
      </c>
      <c r="B124" s="274" t="s">
        <v>1068</v>
      </c>
      <c r="C124" s="841"/>
      <c r="D124" s="383">
        <v>253</v>
      </c>
      <c r="E124" s="465">
        <v>42090</v>
      </c>
      <c r="F124" s="277">
        <v>750</v>
      </c>
      <c r="G124" s="271" t="s">
        <v>1069</v>
      </c>
      <c r="I124" s="540">
        <v>10500</v>
      </c>
    </row>
    <row r="125" spans="1:7" ht="30" thickTop="1">
      <c r="A125" s="120">
        <v>6</v>
      </c>
      <c r="B125" s="110" t="s">
        <v>92</v>
      </c>
      <c r="C125" s="836" t="s">
        <v>93</v>
      </c>
      <c r="D125" s="389" t="s">
        <v>253</v>
      </c>
      <c r="E125" s="483">
        <v>42095</v>
      </c>
      <c r="F125" s="124">
        <v>750</v>
      </c>
      <c r="G125" s="523"/>
    </row>
    <row r="126" spans="1:7" ht="48.75">
      <c r="A126" s="92">
        <v>7</v>
      </c>
      <c r="B126" s="363" t="s">
        <v>117</v>
      </c>
      <c r="C126" s="577" t="s">
        <v>118</v>
      </c>
      <c r="D126" s="373">
        <v>371</v>
      </c>
      <c r="E126" s="459">
        <v>42094</v>
      </c>
      <c r="F126" s="38">
        <v>750</v>
      </c>
      <c r="G126" s="42"/>
    </row>
    <row r="127" spans="1:8" ht="34.5" thickBot="1">
      <c r="A127" s="92">
        <v>8</v>
      </c>
      <c r="B127" s="65" t="s">
        <v>119</v>
      </c>
      <c r="C127" s="577" t="s">
        <v>125</v>
      </c>
      <c r="D127" s="373">
        <v>261</v>
      </c>
      <c r="E127" s="459">
        <v>42095</v>
      </c>
      <c r="F127" s="38">
        <v>750</v>
      </c>
      <c r="G127" s="42"/>
      <c r="H127" s="522">
        <f>SUM(F125:F127)</f>
        <v>2250</v>
      </c>
    </row>
    <row r="128" spans="1:7" ht="34.5" thickTop="1">
      <c r="A128" s="364">
        <v>9</v>
      </c>
      <c r="B128" s="110" t="s">
        <v>1127</v>
      </c>
      <c r="C128" s="837" t="s">
        <v>1128</v>
      </c>
      <c r="D128" s="374">
        <v>201</v>
      </c>
      <c r="E128" s="520">
        <v>42100</v>
      </c>
      <c r="F128" s="365">
        <v>750</v>
      </c>
      <c r="G128" s="125"/>
    </row>
    <row r="129" spans="1:8" ht="13.5" thickBot="1">
      <c r="A129" s="92">
        <v>10</v>
      </c>
      <c r="B129" s="65" t="s">
        <v>1132</v>
      </c>
      <c r="C129" s="577" t="s">
        <v>1133</v>
      </c>
      <c r="D129" s="373">
        <v>43</v>
      </c>
      <c r="E129" s="521">
        <v>42100</v>
      </c>
      <c r="F129" s="38">
        <v>750</v>
      </c>
      <c r="G129" s="42"/>
      <c r="H129" s="522">
        <f>SUM(F128:F129)</f>
        <v>1500</v>
      </c>
    </row>
    <row r="130" spans="1:7" ht="23.25" thickTop="1">
      <c r="A130" s="364">
        <v>11</v>
      </c>
      <c r="B130" s="110" t="s">
        <v>1136</v>
      </c>
      <c r="C130" s="837" t="s">
        <v>1137</v>
      </c>
      <c r="D130" s="374">
        <v>215</v>
      </c>
      <c r="E130" s="429">
        <v>42101</v>
      </c>
      <c r="F130" s="365">
        <v>750</v>
      </c>
      <c r="G130" s="125"/>
    </row>
    <row r="131" spans="1:7" ht="33.75">
      <c r="A131" s="92">
        <v>12</v>
      </c>
      <c r="B131" s="65" t="s">
        <v>1138</v>
      </c>
      <c r="C131" s="577" t="s">
        <v>906</v>
      </c>
      <c r="D131" s="373">
        <v>5</v>
      </c>
      <c r="E131" s="459">
        <v>42101</v>
      </c>
      <c r="F131" s="38">
        <v>750</v>
      </c>
      <c r="G131" s="42"/>
    </row>
    <row r="132" spans="1:7" ht="13.5" thickBot="1">
      <c r="A132" s="92">
        <v>13</v>
      </c>
      <c r="B132" s="65" t="s">
        <v>1139</v>
      </c>
      <c r="C132" s="577" t="s">
        <v>1140</v>
      </c>
      <c r="D132" s="373">
        <v>14</v>
      </c>
      <c r="E132" s="459">
        <v>42100</v>
      </c>
      <c r="F132" s="38">
        <v>750</v>
      </c>
      <c r="G132" s="519">
        <f>SUM(F130:F132)</f>
        <v>2250</v>
      </c>
    </row>
    <row r="133" spans="1:7" ht="21" thickBot="1" thickTop="1">
      <c r="A133" s="364">
        <v>14</v>
      </c>
      <c r="B133" s="110" t="s">
        <v>1237</v>
      </c>
      <c r="C133" s="837" t="s">
        <v>1238</v>
      </c>
      <c r="D133" s="526" t="s">
        <v>1239</v>
      </c>
      <c r="E133" s="527">
        <v>42103</v>
      </c>
      <c r="F133" s="528">
        <v>750</v>
      </c>
      <c r="G133" s="125"/>
    </row>
    <row r="134" spans="1:7" ht="13.5" thickTop="1">
      <c r="A134" s="364">
        <v>15</v>
      </c>
      <c r="B134" s="110" t="s">
        <v>1243</v>
      </c>
      <c r="C134" s="837" t="s">
        <v>1244</v>
      </c>
      <c r="D134" s="526" t="s">
        <v>1245</v>
      </c>
      <c r="E134" s="527">
        <v>42102</v>
      </c>
      <c r="F134" s="528">
        <v>750</v>
      </c>
      <c r="G134" s="125"/>
    </row>
    <row r="135" spans="1:7" ht="45.75" thickBot="1">
      <c r="A135" s="92">
        <v>16</v>
      </c>
      <c r="B135" s="65" t="s">
        <v>238</v>
      </c>
      <c r="C135" s="577" t="s">
        <v>239</v>
      </c>
      <c r="D135" s="529" t="s">
        <v>240</v>
      </c>
      <c r="E135" s="530">
        <v>42102</v>
      </c>
      <c r="F135" s="531">
        <v>750</v>
      </c>
      <c r="G135" s="532">
        <f>SUM(F134:F135)</f>
        <v>1500</v>
      </c>
    </row>
    <row r="136" spans="1:7" ht="13.5" thickTop="1">
      <c r="A136" s="364">
        <v>17</v>
      </c>
      <c r="B136" s="110" t="s">
        <v>254</v>
      </c>
      <c r="C136" s="837" t="s">
        <v>906</v>
      </c>
      <c r="D136" s="388" t="s">
        <v>255</v>
      </c>
      <c r="E136" s="429">
        <v>42104</v>
      </c>
      <c r="F136" s="365">
        <v>750</v>
      </c>
      <c r="G136" s="125"/>
    </row>
    <row r="137" spans="1:9" s="272" customFormat="1" ht="23.25" thickBot="1">
      <c r="A137" s="390">
        <v>18</v>
      </c>
      <c r="B137" s="391" t="s">
        <v>260</v>
      </c>
      <c r="C137" s="840"/>
      <c r="D137" s="392" t="s">
        <v>261</v>
      </c>
      <c r="E137" s="463">
        <v>42103</v>
      </c>
      <c r="F137" s="393">
        <v>750</v>
      </c>
      <c r="G137" s="271" t="s">
        <v>262</v>
      </c>
      <c r="I137" s="533">
        <f>SUM(F136:F137)</f>
        <v>1500</v>
      </c>
    </row>
    <row r="138" spans="1:7" ht="14.25" thickBot="1" thickTop="1">
      <c r="A138" s="364"/>
      <c r="B138" s="110"/>
      <c r="C138" s="837"/>
      <c r="D138" s="388"/>
      <c r="E138" s="429"/>
      <c r="F138" s="365"/>
      <c r="G138" s="125"/>
    </row>
    <row r="139" spans="1:7" ht="20.25" thickTop="1">
      <c r="A139" s="364">
        <v>20</v>
      </c>
      <c r="B139" s="110" t="s">
        <v>263</v>
      </c>
      <c r="C139" s="837" t="s">
        <v>613</v>
      </c>
      <c r="D139" s="388" t="s">
        <v>264</v>
      </c>
      <c r="E139" s="429">
        <v>42104</v>
      </c>
      <c r="F139" s="365">
        <v>750</v>
      </c>
      <c r="G139" s="125"/>
    </row>
    <row r="140" spans="1:7" ht="29.25">
      <c r="A140" s="92">
        <v>21</v>
      </c>
      <c r="B140" s="65" t="s">
        <v>265</v>
      </c>
      <c r="C140" s="577" t="s">
        <v>266</v>
      </c>
      <c r="D140" s="375" t="s">
        <v>267</v>
      </c>
      <c r="E140" s="464">
        <v>42107</v>
      </c>
      <c r="F140" s="99">
        <v>750</v>
      </c>
      <c r="G140" s="42"/>
    </row>
    <row r="141" spans="1:7" ht="20.25" thickBot="1">
      <c r="A141" s="92">
        <v>22</v>
      </c>
      <c r="B141" s="65" t="s">
        <v>263</v>
      </c>
      <c r="C141" s="577" t="s">
        <v>277</v>
      </c>
      <c r="D141" s="375" t="s">
        <v>278</v>
      </c>
      <c r="E141" s="464">
        <v>42104</v>
      </c>
      <c r="F141" s="99">
        <v>750</v>
      </c>
      <c r="G141" s="532">
        <f>SUM(F139:F141)</f>
        <v>2250</v>
      </c>
    </row>
    <row r="142" spans="1:7" s="263" customFormat="1" ht="20.25" thickTop="1">
      <c r="A142" s="399">
        <v>23</v>
      </c>
      <c r="B142" s="257" t="s">
        <v>1302</v>
      </c>
      <c r="C142" s="849" t="s">
        <v>1306</v>
      </c>
      <c r="D142" s="400" t="s">
        <v>1312</v>
      </c>
      <c r="E142" s="484">
        <v>41879</v>
      </c>
      <c r="F142" s="260">
        <v>-600</v>
      </c>
      <c r="G142" s="261" t="s">
        <v>1313</v>
      </c>
    </row>
    <row r="143" spans="1:7" s="263" customFormat="1" ht="19.5">
      <c r="A143" s="401">
        <v>24</v>
      </c>
      <c r="B143" s="402" t="s">
        <v>1302</v>
      </c>
      <c r="C143" s="850" t="s">
        <v>1306</v>
      </c>
      <c r="D143" s="403" t="s">
        <v>1314</v>
      </c>
      <c r="E143" s="485">
        <v>41879</v>
      </c>
      <c r="F143" s="404">
        <v>-600</v>
      </c>
      <c r="G143" s="405" t="s">
        <v>1315</v>
      </c>
    </row>
    <row r="144" spans="1:9" s="263" customFormat="1" ht="20.25" thickBot="1">
      <c r="A144" s="407">
        <v>25</v>
      </c>
      <c r="B144" s="408" t="s">
        <v>1302</v>
      </c>
      <c r="C144" s="851" t="s">
        <v>1306</v>
      </c>
      <c r="D144" s="409" t="s">
        <v>1316</v>
      </c>
      <c r="E144" s="486">
        <v>41879</v>
      </c>
      <c r="F144" s="410">
        <v>-600</v>
      </c>
      <c r="G144" s="405" t="s">
        <v>1317</v>
      </c>
      <c r="I144" s="534">
        <f>SUM(F142:F144)</f>
        <v>-1800</v>
      </c>
    </row>
    <row r="145" spans="1:7" ht="14.25" thickBot="1" thickTop="1">
      <c r="A145" s="120">
        <v>26</v>
      </c>
      <c r="B145" s="110" t="s">
        <v>1318</v>
      </c>
      <c r="C145" s="836" t="s">
        <v>1319</v>
      </c>
      <c r="D145" s="389" t="s">
        <v>1314</v>
      </c>
      <c r="E145" s="487">
        <v>42111</v>
      </c>
      <c r="F145" s="535">
        <v>750</v>
      </c>
      <c r="G145" s="125"/>
    </row>
    <row r="146" spans="1:7" ht="30" thickTop="1">
      <c r="A146" s="120">
        <v>27</v>
      </c>
      <c r="B146" s="110" t="s">
        <v>353</v>
      </c>
      <c r="C146" s="836" t="s">
        <v>354</v>
      </c>
      <c r="D146" s="389" t="s">
        <v>355</v>
      </c>
      <c r="E146" s="487">
        <v>42114</v>
      </c>
      <c r="F146" s="168">
        <v>750</v>
      </c>
      <c r="G146" s="125"/>
    </row>
    <row r="147" spans="1:7" ht="20.25" thickBot="1">
      <c r="A147" s="115">
        <v>28</v>
      </c>
      <c r="B147" s="116" t="s">
        <v>347</v>
      </c>
      <c r="C147" s="838" t="s">
        <v>356</v>
      </c>
      <c r="D147" s="398" t="s">
        <v>357</v>
      </c>
      <c r="E147" s="488">
        <v>42114</v>
      </c>
      <c r="F147" s="200">
        <v>750</v>
      </c>
      <c r="G147" s="536">
        <f>SUM(F146:F147)</f>
        <v>1500</v>
      </c>
    </row>
    <row r="148" spans="1:8" s="414" customFormat="1" ht="27" thickBot="1" thickTop="1">
      <c r="A148" s="170">
        <v>29</v>
      </c>
      <c r="B148" s="298" t="s">
        <v>1371</v>
      </c>
      <c r="C148" s="852" t="s">
        <v>1372</v>
      </c>
      <c r="D148" s="416" t="s">
        <v>1312</v>
      </c>
      <c r="E148" s="489">
        <v>42116</v>
      </c>
      <c r="F148" s="537">
        <v>750</v>
      </c>
      <c r="G148" s="419"/>
      <c r="H148" s="444"/>
    </row>
    <row r="149" spans="1:7" s="414" customFormat="1" ht="30" thickTop="1">
      <c r="A149" s="233">
        <v>30</v>
      </c>
      <c r="B149" s="110" t="s">
        <v>1406</v>
      </c>
      <c r="C149" s="836" t="s">
        <v>1407</v>
      </c>
      <c r="D149" s="417" t="s">
        <v>1408</v>
      </c>
      <c r="E149" s="487">
        <v>42117</v>
      </c>
      <c r="F149" s="418">
        <v>750</v>
      </c>
      <c r="G149" s="419"/>
    </row>
    <row r="150" spans="1:7" s="414" customFormat="1" ht="30" thickBot="1">
      <c r="A150" s="441">
        <v>31</v>
      </c>
      <c r="B150" s="425" t="s">
        <v>434</v>
      </c>
      <c r="C150" s="505" t="s">
        <v>1407</v>
      </c>
      <c r="D150" s="442" t="s">
        <v>237</v>
      </c>
      <c r="E150" s="490">
        <v>42117</v>
      </c>
      <c r="F150" s="443">
        <v>750</v>
      </c>
      <c r="G150" s="538">
        <f>SUM(F149:F150)</f>
        <v>1500</v>
      </c>
    </row>
    <row r="151" spans="1:7" s="414" customFormat="1" ht="49.5" thickBot="1">
      <c r="A151" s="449">
        <v>32</v>
      </c>
      <c r="B151" s="435" t="s">
        <v>443</v>
      </c>
      <c r="C151" s="578" t="s">
        <v>444</v>
      </c>
      <c r="D151" s="451" t="s">
        <v>1405</v>
      </c>
      <c r="E151" s="491" t="s">
        <v>445</v>
      </c>
      <c r="F151" s="539">
        <v>7500</v>
      </c>
      <c r="G151" s="452"/>
    </row>
    <row r="152" spans="1:7" s="414" customFormat="1" ht="39">
      <c r="A152" s="438">
        <v>33</v>
      </c>
      <c r="B152" s="325" t="s">
        <v>575</v>
      </c>
      <c r="C152" s="506" t="s">
        <v>576</v>
      </c>
      <c r="D152" s="439" t="s">
        <v>346</v>
      </c>
      <c r="E152" s="507" t="s">
        <v>577</v>
      </c>
      <c r="F152" s="440">
        <v>750</v>
      </c>
      <c r="G152" s="415"/>
    </row>
    <row r="153" spans="1:7" s="414" customFormat="1" ht="30" thickBot="1">
      <c r="A153" s="441">
        <v>34</v>
      </c>
      <c r="B153" s="425" t="s">
        <v>584</v>
      </c>
      <c r="C153" s="505" t="s">
        <v>1553</v>
      </c>
      <c r="D153" s="442" t="s">
        <v>1554</v>
      </c>
      <c r="E153" s="490">
        <v>42121</v>
      </c>
      <c r="F153" s="443">
        <v>750</v>
      </c>
      <c r="G153" s="538">
        <f>SUM(F152:F153)</f>
        <v>1500</v>
      </c>
    </row>
    <row r="154" spans="1:7" s="414" customFormat="1" ht="33.75">
      <c r="A154" s="438">
        <v>35</v>
      </c>
      <c r="B154" s="325" t="s">
        <v>624</v>
      </c>
      <c r="C154" s="506" t="s">
        <v>1592</v>
      </c>
      <c r="D154" s="439" t="s">
        <v>1593</v>
      </c>
      <c r="E154" s="492">
        <v>42123</v>
      </c>
      <c r="F154" s="440">
        <v>750</v>
      </c>
      <c r="G154" s="415"/>
    </row>
    <row r="155" spans="1:7" s="414" customFormat="1" ht="23.25" thickBot="1">
      <c r="A155" s="441">
        <v>36</v>
      </c>
      <c r="B155" s="425" t="s">
        <v>1600</v>
      </c>
      <c r="C155" s="505" t="s">
        <v>1601</v>
      </c>
      <c r="D155" s="442" t="s">
        <v>1602</v>
      </c>
      <c r="E155" s="490">
        <v>42123</v>
      </c>
      <c r="F155" s="443">
        <v>750</v>
      </c>
      <c r="G155" s="538">
        <f>SUM(F154:F155)</f>
        <v>1500</v>
      </c>
    </row>
    <row r="156" spans="1:6" ht="13.5" thickBot="1">
      <c r="A156" s="4"/>
      <c r="B156" s="25"/>
      <c r="C156" s="576"/>
      <c r="D156" s="369"/>
      <c r="E156" s="1257" t="s">
        <v>1021</v>
      </c>
      <c r="F156" s="859">
        <f>SUM(F120:F155)</f>
        <v>35700</v>
      </c>
    </row>
    <row r="157" spans="1:9" ht="13.5" thickBot="1">
      <c r="A157" s="10"/>
      <c r="B157" s="9"/>
      <c r="C157" s="585"/>
      <c r="D157" s="384"/>
      <c r="E157" s="471" t="s">
        <v>1022</v>
      </c>
      <c r="F157" s="53"/>
      <c r="G157" s="55">
        <v>35700</v>
      </c>
      <c r="I157" s="232"/>
    </row>
    <row r="158" spans="1:6" ht="12.75">
      <c r="A158" s="1"/>
      <c r="B158" s="9"/>
      <c r="C158" s="586"/>
      <c r="D158" s="384"/>
      <c r="E158" s="3"/>
      <c r="F158" s="16"/>
    </row>
    <row r="159" spans="1:6" ht="12.75">
      <c r="A159" s="1336" t="s">
        <v>1076</v>
      </c>
      <c r="B159" s="1336"/>
      <c r="C159" s="1336"/>
      <c r="D159" s="385"/>
      <c r="E159" s="3"/>
      <c r="F159" s="16" t="s">
        <v>1080</v>
      </c>
    </row>
    <row r="160" spans="1:6" ht="12.75">
      <c r="A160" s="1"/>
      <c r="B160" s="9"/>
      <c r="C160" s="586"/>
      <c r="D160" s="384"/>
      <c r="E160" s="3"/>
      <c r="F160" s="16"/>
    </row>
    <row r="161" spans="1:6" ht="12.75">
      <c r="A161" s="1355" t="s">
        <v>1079</v>
      </c>
      <c r="B161" s="1355"/>
      <c r="C161" s="1355"/>
      <c r="D161" s="386"/>
      <c r="E161" s="3"/>
      <c r="F161" s="16" t="s">
        <v>1080</v>
      </c>
    </row>
    <row r="162" spans="1:6" ht="12.75">
      <c r="A162" s="1"/>
      <c r="B162" s="9"/>
      <c r="C162" s="586"/>
      <c r="D162" s="384"/>
      <c r="E162" s="3"/>
      <c r="F162" s="16"/>
    </row>
    <row r="163" spans="1:6" ht="12.75">
      <c r="A163" s="1"/>
      <c r="B163" s="1356" t="s">
        <v>1073</v>
      </c>
      <c r="C163" s="1356"/>
      <c r="D163" s="1356"/>
      <c r="E163" s="1356"/>
      <c r="F163" s="1356"/>
    </row>
  </sheetData>
  <sheetProtection/>
  <mergeCells count="13">
    <mergeCell ref="A119:F119"/>
    <mergeCell ref="A159:C159"/>
    <mergeCell ref="A161:C161"/>
    <mergeCell ref="B163:F163"/>
    <mergeCell ref="A114:F114"/>
    <mergeCell ref="A9:A15"/>
    <mergeCell ref="B9:B15"/>
    <mergeCell ref="C9:C15"/>
    <mergeCell ref="D9:D15"/>
    <mergeCell ref="G34:J34"/>
    <mergeCell ref="E10:F14"/>
    <mergeCell ref="A16:F16"/>
    <mergeCell ref="A76:F76"/>
  </mergeCells>
  <printOptions/>
  <pageMargins left="0.75" right="0.75" top="1" bottom="1" header="0.5" footer="0.5"/>
  <pageSetup horizontalDpi="600" verticalDpi="600" orientation="portrait" paperSize="9" r:id="rId1"/>
  <ignoredErrors>
    <ignoredError sqref="D31:D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8"/>
  <sheetViews>
    <sheetView zoomScalePageLayoutView="0" workbookViewId="0" topLeftCell="A79">
      <selection activeCell="H113" sqref="H113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575" customWidth="1"/>
    <col min="4" max="4" width="9.125" style="2" customWidth="1"/>
    <col min="5" max="5" width="13.625" style="2" customWidth="1"/>
    <col min="6" max="6" width="12.25390625" style="605" customWidth="1"/>
    <col min="7" max="7" width="14.125" style="0" customWidth="1"/>
  </cols>
  <sheetData>
    <row r="1" spans="1:6" ht="12.75">
      <c r="A1" s="1"/>
      <c r="B1" s="12"/>
      <c r="D1" s="5"/>
      <c r="F1" s="605" t="s">
        <v>140</v>
      </c>
    </row>
    <row r="2" spans="1:6" ht="12.75">
      <c r="A2" s="1"/>
      <c r="B2" s="12"/>
      <c r="D2" s="5"/>
      <c r="F2" s="605" t="s">
        <v>1074</v>
      </c>
    </row>
    <row r="3" spans="1:6" ht="12.75">
      <c r="A3" s="1"/>
      <c r="B3" s="12"/>
      <c r="D3" s="5"/>
      <c r="F3" s="605" t="s">
        <v>157</v>
      </c>
    </row>
    <row r="4" spans="1:6" ht="12.75">
      <c r="A4" s="1"/>
      <c r="B4" s="12"/>
      <c r="D4" s="5"/>
      <c r="F4" s="606"/>
    </row>
    <row r="5" spans="1:2" ht="12.75">
      <c r="A5" s="1"/>
      <c r="B5" s="26" t="s">
        <v>141</v>
      </c>
    </row>
    <row r="6" spans="1:2" ht="12.75">
      <c r="A6" s="1"/>
      <c r="B6" s="26" t="s">
        <v>134</v>
      </c>
    </row>
    <row r="7" spans="1:6" ht="12.75">
      <c r="A7" s="1"/>
      <c r="B7" s="12"/>
      <c r="D7" s="5"/>
      <c r="F7" s="606"/>
    </row>
    <row r="8" spans="1:6" ht="12.75">
      <c r="A8" s="1"/>
      <c r="B8" s="12"/>
      <c r="D8" s="5"/>
      <c r="F8" s="606"/>
    </row>
    <row r="9" spans="1:6" ht="12.75">
      <c r="A9" s="1352" t="s">
        <v>159</v>
      </c>
      <c r="B9" s="1339" t="s">
        <v>1081</v>
      </c>
      <c r="C9" s="1362" t="s">
        <v>158</v>
      </c>
      <c r="D9" s="1338" t="s">
        <v>1078</v>
      </c>
      <c r="E9" s="454" t="s">
        <v>142</v>
      </c>
      <c r="F9" s="607"/>
    </row>
    <row r="10" spans="1:6" ht="12.75">
      <c r="A10" s="1353"/>
      <c r="B10" s="1340"/>
      <c r="C10" s="1362"/>
      <c r="D10" s="1338"/>
      <c r="E10" s="1365" t="s">
        <v>156</v>
      </c>
      <c r="F10" s="1366"/>
    </row>
    <row r="11" spans="1:6" ht="12.75">
      <c r="A11" s="1353"/>
      <c r="B11" s="1340"/>
      <c r="C11" s="1362"/>
      <c r="D11" s="1338"/>
      <c r="E11" s="1367"/>
      <c r="F11" s="1368"/>
    </row>
    <row r="12" spans="1:6" ht="12.75">
      <c r="A12" s="1353"/>
      <c r="B12" s="1340"/>
      <c r="C12" s="1362"/>
      <c r="D12" s="1338"/>
      <c r="E12" s="1367"/>
      <c r="F12" s="1368"/>
    </row>
    <row r="13" spans="1:6" ht="12.75">
      <c r="A13" s="1353"/>
      <c r="B13" s="1340"/>
      <c r="C13" s="1362"/>
      <c r="D13" s="1338"/>
      <c r="E13" s="1367"/>
      <c r="F13" s="1368"/>
    </row>
    <row r="14" spans="1:6" ht="12.75">
      <c r="A14" s="1353"/>
      <c r="B14" s="1340"/>
      <c r="C14" s="1362"/>
      <c r="D14" s="1338"/>
      <c r="E14" s="1369"/>
      <c r="F14" s="1370"/>
    </row>
    <row r="15" spans="1:6" ht="12.75">
      <c r="A15" s="1354"/>
      <c r="B15" s="1341"/>
      <c r="C15" s="1362"/>
      <c r="D15" s="1338"/>
      <c r="E15" s="455" t="s">
        <v>1075</v>
      </c>
      <c r="F15" s="608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ht="22.5">
      <c r="A17" s="37">
        <v>1</v>
      </c>
      <c r="B17" s="65" t="s">
        <v>1597</v>
      </c>
      <c r="C17" s="577" t="s">
        <v>1613</v>
      </c>
      <c r="D17" s="66">
        <v>153</v>
      </c>
      <c r="E17" s="430">
        <v>42123</v>
      </c>
      <c r="F17" s="609">
        <v>7500</v>
      </c>
      <c r="G17" s="42"/>
      <c r="H17" s="1"/>
    </row>
    <row r="18" spans="1:8" ht="19.5">
      <c r="A18" s="37">
        <v>2</v>
      </c>
      <c r="B18" s="65" t="s">
        <v>1614</v>
      </c>
      <c r="C18" s="577" t="s">
        <v>1615</v>
      </c>
      <c r="D18" s="66">
        <v>75</v>
      </c>
      <c r="E18" s="430">
        <v>42124</v>
      </c>
      <c r="F18" s="609">
        <v>7500</v>
      </c>
      <c r="G18" s="42"/>
      <c r="H18" s="1"/>
    </row>
    <row r="19" spans="1:8" ht="39.75" thickBot="1">
      <c r="A19" s="424">
        <v>3</v>
      </c>
      <c r="B19" s="425" t="s">
        <v>1617</v>
      </c>
      <c r="C19" s="505" t="s">
        <v>1618</v>
      </c>
      <c r="D19" s="556">
        <v>72</v>
      </c>
      <c r="E19" s="557">
        <v>42123</v>
      </c>
      <c r="F19" s="610">
        <v>7500</v>
      </c>
      <c r="G19" s="558"/>
      <c r="H19" s="1"/>
    </row>
    <row r="20" spans="1:8" ht="13.5" thickBot="1">
      <c r="A20" s="496">
        <v>4</v>
      </c>
      <c r="B20" s="435" t="s">
        <v>1621</v>
      </c>
      <c r="C20" s="721" t="s">
        <v>540</v>
      </c>
      <c r="D20" s="571">
        <v>8</v>
      </c>
      <c r="E20" s="572">
        <v>42129</v>
      </c>
      <c r="F20" s="611">
        <v>6000</v>
      </c>
      <c r="G20" s="559"/>
      <c r="H20" s="1"/>
    </row>
    <row r="21" spans="1:8" ht="29.25">
      <c r="A21" s="36">
        <v>5</v>
      </c>
      <c r="B21" s="325" t="s">
        <v>1626</v>
      </c>
      <c r="C21" s="722" t="s">
        <v>1634</v>
      </c>
      <c r="D21" s="569">
        <v>145</v>
      </c>
      <c r="E21" s="570">
        <v>42130</v>
      </c>
      <c r="F21" s="612">
        <v>7500</v>
      </c>
      <c r="G21" s="82"/>
      <c r="H21" s="1"/>
    </row>
    <row r="22" spans="1:8" ht="29.25">
      <c r="A22" s="37">
        <v>6</v>
      </c>
      <c r="B22" s="65" t="s">
        <v>1626</v>
      </c>
      <c r="C22" s="714" t="s">
        <v>1635</v>
      </c>
      <c r="D22" s="79">
        <v>146</v>
      </c>
      <c r="E22" s="468">
        <v>42130</v>
      </c>
      <c r="F22" s="613">
        <v>7500</v>
      </c>
      <c r="G22" s="82"/>
      <c r="H22" s="1"/>
    </row>
    <row r="23" spans="1:8" ht="13.5" thickBot="1">
      <c r="A23" s="424">
        <v>7</v>
      </c>
      <c r="B23" s="425" t="s">
        <v>1636</v>
      </c>
      <c r="C23" s="723" t="s">
        <v>1637</v>
      </c>
      <c r="D23" s="556">
        <v>10</v>
      </c>
      <c r="E23" s="557">
        <v>42130</v>
      </c>
      <c r="F23" s="610">
        <v>7500</v>
      </c>
      <c r="G23" s="558"/>
      <c r="H23" s="1"/>
    </row>
    <row r="24" spans="1:8" ht="20.25" thickBot="1">
      <c r="A24" s="496">
        <v>8</v>
      </c>
      <c r="B24" s="435" t="s">
        <v>1643</v>
      </c>
      <c r="C24" s="721" t="s">
        <v>1644</v>
      </c>
      <c r="D24" s="571">
        <v>640</v>
      </c>
      <c r="E24" s="572" t="s">
        <v>1645</v>
      </c>
      <c r="F24" s="614">
        <v>7500</v>
      </c>
      <c r="G24" s="559"/>
      <c r="H24" s="1"/>
    </row>
    <row r="25" spans="1:8" ht="29.25">
      <c r="A25" s="36">
        <v>9</v>
      </c>
      <c r="B25" s="325" t="s">
        <v>1</v>
      </c>
      <c r="C25" s="506" t="s">
        <v>1651</v>
      </c>
      <c r="D25" s="569">
        <v>321</v>
      </c>
      <c r="E25" s="570">
        <v>42136</v>
      </c>
      <c r="F25" s="615">
        <v>7500</v>
      </c>
      <c r="G25" s="86"/>
      <c r="H25" s="1"/>
    </row>
    <row r="26" spans="1:8" ht="39">
      <c r="A26" s="37">
        <v>10</v>
      </c>
      <c r="B26" s="65" t="s">
        <v>347</v>
      </c>
      <c r="C26" s="577" t="s">
        <v>1652</v>
      </c>
      <c r="D26" s="79">
        <v>78</v>
      </c>
      <c r="E26" s="468">
        <v>42136</v>
      </c>
      <c r="F26" s="616">
        <v>7500</v>
      </c>
      <c r="G26" s="82"/>
      <c r="H26" s="1"/>
    </row>
    <row r="27" spans="1:8" ht="48.75">
      <c r="A27" s="37">
        <v>11</v>
      </c>
      <c r="B27" s="65" t="s">
        <v>1</v>
      </c>
      <c r="C27" s="577" t="s">
        <v>1653</v>
      </c>
      <c r="D27" s="573">
        <v>322</v>
      </c>
      <c r="E27" s="574" t="s">
        <v>1654</v>
      </c>
      <c r="F27" s="617">
        <v>7500</v>
      </c>
      <c r="G27" s="82"/>
      <c r="H27" s="1"/>
    </row>
    <row r="28" spans="1:8" ht="39">
      <c r="A28" s="37">
        <v>12</v>
      </c>
      <c r="B28" s="65" t="s">
        <v>1655</v>
      </c>
      <c r="C28" s="714" t="s">
        <v>1656</v>
      </c>
      <c r="D28" s="66">
        <v>721</v>
      </c>
      <c r="E28" s="430">
        <v>42136</v>
      </c>
      <c r="F28" s="618">
        <v>7500</v>
      </c>
      <c r="G28" s="42"/>
      <c r="H28" s="1"/>
    </row>
    <row r="29" spans="1:8" ht="39.75" thickBot="1">
      <c r="A29" s="424">
        <v>13</v>
      </c>
      <c r="B29" s="425" t="s">
        <v>1658</v>
      </c>
      <c r="C29" s="723" t="s">
        <v>1659</v>
      </c>
      <c r="D29" s="589">
        <v>10</v>
      </c>
      <c r="E29" s="466" t="s">
        <v>1654</v>
      </c>
      <c r="F29" s="619">
        <v>7500</v>
      </c>
      <c r="G29" s="590">
        <f>SUM(F25:F29)</f>
        <v>37500</v>
      </c>
      <c r="H29" s="1"/>
    </row>
    <row r="30" spans="1:8" ht="39">
      <c r="A30" s="36">
        <v>14</v>
      </c>
      <c r="B30" s="325" t="s">
        <v>1664</v>
      </c>
      <c r="C30" s="722" t="s">
        <v>1665</v>
      </c>
      <c r="D30" s="588">
        <v>36</v>
      </c>
      <c r="E30" s="470">
        <v>42137</v>
      </c>
      <c r="F30" s="620">
        <v>7500</v>
      </c>
      <c r="G30" s="42"/>
      <c r="H30" s="1"/>
    </row>
    <row r="31" spans="1:8" ht="49.5">
      <c r="A31" s="37">
        <v>15</v>
      </c>
      <c r="B31" s="65" t="s">
        <v>1666</v>
      </c>
      <c r="C31" s="713" t="s">
        <v>1667</v>
      </c>
      <c r="D31" s="66">
        <v>15</v>
      </c>
      <c r="E31" s="430">
        <v>42137</v>
      </c>
      <c r="F31" s="618">
        <v>7500</v>
      </c>
      <c r="G31" s="42"/>
      <c r="H31" s="1"/>
    </row>
    <row r="32" spans="1:8" ht="29.25">
      <c r="A32" s="37">
        <v>16</v>
      </c>
      <c r="B32" s="65" t="s">
        <v>1668</v>
      </c>
      <c r="C32" s="714" t="s">
        <v>1669</v>
      </c>
      <c r="D32" s="66">
        <v>43</v>
      </c>
      <c r="E32" s="430">
        <v>42137</v>
      </c>
      <c r="F32" s="618">
        <v>7500</v>
      </c>
      <c r="G32" s="42"/>
      <c r="H32" s="1"/>
    </row>
    <row r="33" spans="1:8" ht="34.5" thickBot="1">
      <c r="A33" s="424">
        <v>17</v>
      </c>
      <c r="B33" s="425" t="s">
        <v>1672</v>
      </c>
      <c r="C33" s="505" t="s">
        <v>1673</v>
      </c>
      <c r="D33" s="589">
        <v>13</v>
      </c>
      <c r="E33" s="466">
        <v>42137</v>
      </c>
      <c r="F33" s="619">
        <v>7500</v>
      </c>
      <c r="G33" s="587">
        <f>SUM(F30:F33)</f>
        <v>30000</v>
      </c>
      <c r="H33" s="1"/>
    </row>
    <row r="34" spans="1:9" ht="66.75" thickBot="1">
      <c r="A34" s="445">
        <v>18</v>
      </c>
      <c r="B34" s="601" t="s">
        <v>1676</v>
      </c>
      <c r="C34" s="602" t="s">
        <v>1678</v>
      </c>
      <c r="D34" s="603">
        <v>733</v>
      </c>
      <c r="E34" s="604">
        <v>42138</v>
      </c>
      <c r="F34" s="621">
        <v>40000</v>
      </c>
      <c r="G34" s="1371" t="s">
        <v>1677</v>
      </c>
      <c r="H34" s="1372"/>
      <c r="I34" s="1"/>
    </row>
    <row r="35" spans="1:9" ht="45">
      <c r="A35" s="37">
        <v>19</v>
      </c>
      <c r="B35" s="65" t="s">
        <v>1680</v>
      </c>
      <c r="C35" s="714" t="s">
        <v>1686</v>
      </c>
      <c r="D35" s="66">
        <v>1</v>
      </c>
      <c r="E35" s="430">
        <v>42139</v>
      </c>
      <c r="F35" s="618">
        <v>7500</v>
      </c>
      <c r="G35" s="42"/>
      <c r="H35" s="1"/>
      <c r="I35" s="1"/>
    </row>
    <row r="36" spans="1:8" ht="33">
      <c r="A36" s="37">
        <v>20</v>
      </c>
      <c r="B36" s="65" t="s">
        <v>1687</v>
      </c>
      <c r="C36" s="545" t="s">
        <v>1688</v>
      </c>
      <c r="D36" s="66">
        <v>387</v>
      </c>
      <c r="E36" s="430" t="s">
        <v>1689</v>
      </c>
      <c r="F36" s="618">
        <v>7500</v>
      </c>
      <c r="G36" s="42"/>
      <c r="H36" s="1"/>
    </row>
    <row r="37" spans="1:8" ht="39">
      <c r="A37" s="37">
        <v>21</v>
      </c>
      <c r="B37" s="65" t="s">
        <v>1690</v>
      </c>
      <c r="C37" s="714" t="s">
        <v>1691</v>
      </c>
      <c r="D37" s="66">
        <v>463</v>
      </c>
      <c r="E37" s="430">
        <v>42138</v>
      </c>
      <c r="F37" s="618">
        <v>7500</v>
      </c>
      <c r="G37" s="42"/>
      <c r="H37" s="1"/>
    </row>
    <row r="38" spans="1:8" ht="29.25">
      <c r="A38" s="37">
        <v>22</v>
      </c>
      <c r="B38" s="65" t="s">
        <v>1692</v>
      </c>
      <c r="C38" s="577" t="s">
        <v>1693</v>
      </c>
      <c r="D38" s="66">
        <v>144</v>
      </c>
      <c r="E38" s="430">
        <v>42139</v>
      </c>
      <c r="F38" s="618">
        <v>7500</v>
      </c>
      <c r="G38" s="42"/>
      <c r="H38" s="1"/>
    </row>
    <row r="39" spans="1:8" ht="39.75" thickBot="1">
      <c r="A39" s="424">
        <v>23</v>
      </c>
      <c r="B39" s="425" t="s">
        <v>1722</v>
      </c>
      <c r="C39" s="723" t="s">
        <v>1723</v>
      </c>
      <c r="D39" s="589">
        <v>20</v>
      </c>
      <c r="E39" s="466">
        <v>42139</v>
      </c>
      <c r="F39" s="619">
        <v>7500</v>
      </c>
      <c r="G39" s="590">
        <f>SUM(F35:F39)</f>
        <v>37500</v>
      </c>
      <c r="H39" s="640"/>
    </row>
    <row r="40" spans="1:8" ht="45">
      <c r="A40" s="36">
        <v>24</v>
      </c>
      <c r="B40" s="325" t="s">
        <v>1730</v>
      </c>
      <c r="C40" s="506" t="s">
        <v>1732</v>
      </c>
      <c r="D40" s="588">
        <v>589</v>
      </c>
      <c r="E40" s="470" t="s">
        <v>1731</v>
      </c>
      <c r="F40" s="620">
        <v>7500</v>
      </c>
      <c r="G40" s="42"/>
      <c r="H40" s="1"/>
    </row>
    <row r="41" spans="1:8" ht="19.5">
      <c r="A41" s="37">
        <v>25</v>
      </c>
      <c r="B41" s="65" t="s">
        <v>1070</v>
      </c>
      <c r="C41" s="714" t="s">
        <v>1733</v>
      </c>
      <c r="D41" s="66">
        <v>79</v>
      </c>
      <c r="E41" s="430">
        <v>42143</v>
      </c>
      <c r="F41" s="618">
        <v>7500</v>
      </c>
      <c r="G41" s="42"/>
      <c r="H41" s="1"/>
    </row>
    <row r="42" spans="1:8" ht="19.5">
      <c r="A42" s="37">
        <v>26</v>
      </c>
      <c r="B42" s="65" t="s">
        <v>1070</v>
      </c>
      <c r="C42" s="714" t="s">
        <v>1734</v>
      </c>
      <c r="D42" s="66">
        <v>78</v>
      </c>
      <c r="E42" s="430">
        <v>42143</v>
      </c>
      <c r="F42" s="618">
        <v>7500</v>
      </c>
      <c r="G42" s="42"/>
      <c r="H42" s="1"/>
    </row>
    <row r="43" spans="1:8" ht="30" thickBot="1">
      <c r="A43" s="424">
        <v>27</v>
      </c>
      <c r="B43" s="425" t="s">
        <v>1747</v>
      </c>
      <c r="C43" s="505" t="s">
        <v>1748</v>
      </c>
      <c r="D43" s="589">
        <v>769</v>
      </c>
      <c r="E43" s="466">
        <v>42143</v>
      </c>
      <c r="F43" s="619">
        <v>7500</v>
      </c>
      <c r="G43" s="590">
        <f>SUM(F40:F43)</f>
        <v>30000</v>
      </c>
      <c r="H43" s="640"/>
    </row>
    <row r="44" spans="1:8" ht="39">
      <c r="A44" s="36">
        <v>28</v>
      </c>
      <c r="B44" s="325" t="s">
        <v>1751</v>
      </c>
      <c r="C44" s="506" t="s">
        <v>1752</v>
      </c>
      <c r="D44" s="588">
        <v>206</v>
      </c>
      <c r="E44" s="470">
        <v>42142</v>
      </c>
      <c r="F44" s="620">
        <v>7500</v>
      </c>
      <c r="G44" s="42"/>
      <c r="H44" s="1"/>
    </row>
    <row r="45" spans="1:9" ht="29.25">
      <c r="A45" s="681">
        <v>29</v>
      </c>
      <c r="B45" s="682" t="s">
        <v>1751</v>
      </c>
      <c r="C45" s="683" t="s">
        <v>1856</v>
      </c>
      <c r="D45" s="684">
        <v>207</v>
      </c>
      <c r="E45" s="685">
        <v>42144</v>
      </c>
      <c r="F45" s="686">
        <v>7500</v>
      </c>
      <c r="G45" s="1375" t="s">
        <v>1822</v>
      </c>
      <c r="H45" s="1376"/>
      <c r="I45" s="1377"/>
    </row>
    <row r="46" spans="1:8" ht="39">
      <c r="A46" s="37">
        <v>30</v>
      </c>
      <c r="B46" s="65" t="s">
        <v>1753</v>
      </c>
      <c r="C46" s="577" t="s">
        <v>1754</v>
      </c>
      <c r="D46" s="66">
        <v>189</v>
      </c>
      <c r="E46" s="430">
        <v>42144</v>
      </c>
      <c r="F46" s="618">
        <v>7500</v>
      </c>
      <c r="G46" s="42"/>
      <c r="H46" s="1"/>
    </row>
    <row r="47" spans="1:8" ht="45">
      <c r="A47" s="37">
        <v>31</v>
      </c>
      <c r="B47" s="65" t="s">
        <v>1755</v>
      </c>
      <c r="C47" s="714" t="s">
        <v>1756</v>
      </c>
      <c r="D47" s="66">
        <v>65</v>
      </c>
      <c r="E47" s="430">
        <v>42144</v>
      </c>
      <c r="F47" s="618">
        <v>7500</v>
      </c>
      <c r="G47" s="42"/>
      <c r="H47" s="1"/>
    </row>
    <row r="48" spans="1:8" ht="30" thickBot="1">
      <c r="A48" s="424">
        <v>32</v>
      </c>
      <c r="B48" s="425" t="s">
        <v>347</v>
      </c>
      <c r="C48" s="505" t="s">
        <v>1757</v>
      </c>
      <c r="D48" s="589">
        <v>90</v>
      </c>
      <c r="E48" s="466">
        <v>42143</v>
      </c>
      <c r="F48" s="619">
        <v>7500</v>
      </c>
      <c r="G48" s="590">
        <f>SUM(F44:F48)</f>
        <v>37500</v>
      </c>
      <c r="H48" s="640"/>
    </row>
    <row r="49" spans="1:8" ht="29.25">
      <c r="A49" s="36">
        <v>33</v>
      </c>
      <c r="B49" s="325" t="s">
        <v>1760</v>
      </c>
      <c r="C49" s="506" t="s">
        <v>1761</v>
      </c>
      <c r="D49" s="588">
        <v>338</v>
      </c>
      <c r="E49" s="470">
        <v>42145</v>
      </c>
      <c r="F49" s="620">
        <v>7500</v>
      </c>
      <c r="G49" s="42"/>
      <c r="H49" s="1"/>
    </row>
    <row r="50" spans="1:8" ht="23.25" thickBot="1">
      <c r="A50" s="424">
        <v>34</v>
      </c>
      <c r="B50" s="425" t="s">
        <v>1781</v>
      </c>
      <c r="C50" s="723" t="s">
        <v>1782</v>
      </c>
      <c r="D50" s="589">
        <v>883</v>
      </c>
      <c r="E50" s="466">
        <v>42145</v>
      </c>
      <c r="F50" s="619">
        <v>7500</v>
      </c>
      <c r="G50" s="590">
        <f>SUM(F49:F50)</f>
        <v>15000</v>
      </c>
      <c r="H50" s="640"/>
    </row>
    <row r="51" spans="1:8" ht="12.75">
      <c r="A51" s="36">
        <v>35</v>
      </c>
      <c r="B51" s="664" t="s">
        <v>1792</v>
      </c>
      <c r="C51" s="325" t="s">
        <v>1793</v>
      </c>
      <c r="D51" s="588">
        <v>121</v>
      </c>
      <c r="E51" s="470">
        <v>42149</v>
      </c>
      <c r="F51" s="620">
        <v>7500</v>
      </c>
      <c r="G51" s="42"/>
      <c r="H51" s="1"/>
    </row>
    <row r="52" spans="1:8" s="549" customFormat="1" ht="39">
      <c r="A52" s="37">
        <v>36</v>
      </c>
      <c r="B52" s="65" t="s">
        <v>1790</v>
      </c>
      <c r="C52" s="577" t="s">
        <v>1791</v>
      </c>
      <c r="D52" s="95">
        <v>962</v>
      </c>
      <c r="E52" s="459" t="s">
        <v>1794</v>
      </c>
      <c r="F52" s="634">
        <v>7500</v>
      </c>
      <c r="G52" s="547"/>
      <c r="H52" s="548"/>
    </row>
    <row r="53" spans="1:8" s="31" customFormat="1" ht="39">
      <c r="A53" s="37">
        <v>37</v>
      </c>
      <c r="B53" s="665" t="s">
        <v>1751</v>
      </c>
      <c r="C53" s="577" t="s">
        <v>1806</v>
      </c>
      <c r="D53" s="95">
        <v>207</v>
      </c>
      <c r="E53" s="459" t="s">
        <v>1794</v>
      </c>
      <c r="F53" s="634">
        <v>7500</v>
      </c>
      <c r="G53" s="97"/>
      <c r="H53" s="666"/>
    </row>
    <row r="54" spans="1:8" s="31" customFormat="1" ht="34.5" thickBot="1">
      <c r="A54" s="424">
        <v>38</v>
      </c>
      <c r="B54" s="667" t="s">
        <v>1810</v>
      </c>
      <c r="C54" s="425" t="s">
        <v>1811</v>
      </c>
      <c r="D54" s="567">
        <v>23</v>
      </c>
      <c r="E54" s="568">
        <v>42149</v>
      </c>
      <c r="F54" s="663">
        <v>7500</v>
      </c>
      <c r="G54" s="668">
        <f>SUM(F51:F54)</f>
        <v>30000</v>
      </c>
      <c r="H54" s="669"/>
    </row>
    <row r="55" spans="1:8" s="31" customFormat="1" ht="24.75">
      <c r="A55" s="36">
        <v>39</v>
      </c>
      <c r="B55" s="664" t="s">
        <v>1813</v>
      </c>
      <c r="C55" s="675" t="s">
        <v>1814</v>
      </c>
      <c r="D55" s="337">
        <v>932</v>
      </c>
      <c r="E55" s="565">
        <v>42150</v>
      </c>
      <c r="F55" s="633">
        <v>7500</v>
      </c>
      <c r="G55" s="97"/>
      <c r="H55" s="666"/>
    </row>
    <row r="56" spans="1:8" s="31" customFormat="1" ht="33.75" thickBot="1">
      <c r="A56" s="424">
        <v>40</v>
      </c>
      <c r="B56" s="667" t="s">
        <v>1815</v>
      </c>
      <c r="C56" s="662" t="s">
        <v>1816</v>
      </c>
      <c r="D56" s="567">
        <v>52</v>
      </c>
      <c r="E56" s="568" t="s">
        <v>1794</v>
      </c>
      <c r="F56" s="663">
        <v>7500</v>
      </c>
      <c r="G56" s="668">
        <f>SUM(F55:F56)</f>
        <v>15000</v>
      </c>
      <c r="H56" s="669"/>
    </row>
    <row r="57" spans="1:8" s="31" customFormat="1" ht="13.5" thickBot="1">
      <c r="A57" s="496">
        <v>41</v>
      </c>
      <c r="B57" s="678" t="s">
        <v>1821</v>
      </c>
      <c r="C57" s="678">
        <v>45000000</v>
      </c>
      <c r="D57" s="592">
        <v>318</v>
      </c>
      <c r="E57" s="593">
        <v>42151</v>
      </c>
      <c r="F57" s="632">
        <v>7500</v>
      </c>
      <c r="G57" s="679"/>
      <c r="H57" s="666"/>
    </row>
    <row r="58" spans="1:8" s="31" customFormat="1" ht="29.25">
      <c r="A58" s="36">
        <v>42</v>
      </c>
      <c r="B58" s="506" t="s">
        <v>1828</v>
      </c>
      <c r="C58" s="664">
        <v>70702000</v>
      </c>
      <c r="D58" s="337">
        <v>199</v>
      </c>
      <c r="E58" s="565">
        <v>42152</v>
      </c>
      <c r="F58" s="680">
        <v>7500</v>
      </c>
      <c r="G58" s="97"/>
      <c r="H58" s="666"/>
    </row>
    <row r="59" spans="1:8" s="31" customFormat="1" ht="29.25">
      <c r="A59" s="37">
        <v>43</v>
      </c>
      <c r="B59" s="687" t="s">
        <v>1352</v>
      </c>
      <c r="C59" s="577" t="s">
        <v>1839</v>
      </c>
      <c r="D59" s="95">
        <v>95</v>
      </c>
      <c r="E59" s="459" t="s">
        <v>1838</v>
      </c>
      <c r="F59" s="634">
        <v>7500</v>
      </c>
      <c r="G59" s="97"/>
      <c r="H59" s="666"/>
    </row>
    <row r="60" spans="1:8" s="31" customFormat="1" ht="29.25">
      <c r="A60" s="37">
        <v>44</v>
      </c>
      <c r="B60" s="687" t="s">
        <v>1840</v>
      </c>
      <c r="C60" s="577" t="s">
        <v>1841</v>
      </c>
      <c r="D60" s="95">
        <v>561</v>
      </c>
      <c r="E60" s="459">
        <v>42152</v>
      </c>
      <c r="F60" s="634">
        <v>7500</v>
      </c>
      <c r="G60" s="97"/>
      <c r="H60" s="666"/>
    </row>
    <row r="61" spans="1:8" s="31" customFormat="1" ht="25.5" thickBot="1">
      <c r="A61" s="424">
        <v>45</v>
      </c>
      <c r="B61" s="667" t="s">
        <v>1352</v>
      </c>
      <c r="C61" s="662" t="s">
        <v>1842</v>
      </c>
      <c r="D61" s="567">
        <v>96</v>
      </c>
      <c r="E61" s="568">
        <v>42150</v>
      </c>
      <c r="F61" s="663">
        <v>7500</v>
      </c>
      <c r="G61" s="668">
        <f>SUM(F58:F61)</f>
        <v>30000</v>
      </c>
      <c r="H61" s="669"/>
    </row>
    <row r="62" spans="1:8" s="31" customFormat="1" ht="12.75">
      <c r="A62" s="36">
        <v>46</v>
      </c>
      <c r="B62" s="664"/>
      <c r="C62" s="664"/>
      <c r="D62" s="337"/>
      <c r="E62" s="565"/>
      <c r="F62" s="633"/>
      <c r="G62" s="97"/>
      <c r="H62" s="666"/>
    </row>
    <row r="63" spans="1:8" s="549" customFormat="1" ht="12.75">
      <c r="A63" s="37">
        <v>47</v>
      </c>
      <c r="B63" s="545"/>
      <c r="C63" s="577"/>
      <c r="D63" s="546"/>
      <c r="E63" s="554"/>
      <c r="F63" s="622"/>
      <c r="G63" s="547"/>
      <c r="H63" s="548"/>
    </row>
    <row r="64" spans="1:8" s="549" customFormat="1" ht="12.75">
      <c r="A64" s="37">
        <v>48</v>
      </c>
      <c r="B64" s="550"/>
      <c r="C64" s="579"/>
      <c r="D64" s="551"/>
      <c r="E64" s="555"/>
      <c r="F64" s="623"/>
      <c r="G64" s="552"/>
      <c r="H64" s="548"/>
    </row>
    <row r="65" spans="1:8" s="549" customFormat="1" ht="12.75">
      <c r="A65" s="37">
        <v>49</v>
      </c>
      <c r="B65" s="550"/>
      <c r="C65" s="579"/>
      <c r="D65" s="551"/>
      <c r="E65" s="555"/>
      <c r="F65" s="623"/>
      <c r="G65" s="552"/>
      <c r="H65" s="548"/>
    </row>
    <row r="66" spans="1:8" s="549" customFormat="1" ht="12.75">
      <c r="A66" s="37">
        <v>50</v>
      </c>
      <c r="B66" s="550"/>
      <c r="C66" s="579"/>
      <c r="D66" s="551"/>
      <c r="E66" s="555"/>
      <c r="F66" s="623"/>
      <c r="G66" s="552"/>
      <c r="H66" s="548"/>
    </row>
    <row r="67" spans="1:8" s="549" customFormat="1" ht="9.75">
      <c r="A67" s="553"/>
      <c r="B67" s="545"/>
      <c r="C67" s="577"/>
      <c r="D67" s="546"/>
      <c r="E67" s="554"/>
      <c r="F67" s="622"/>
      <c r="G67" s="547"/>
      <c r="H67" s="548"/>
    </row>
    <row r="68" spans="1:6" ht="13.5" thickBot="1">
      <c r="A68" s="4"/>
      <c r="B68" s="29"/>
      <c r="C68" s="580"/>
      <c r="D68" s="11"/>
      <c r="E68" s="1253" t="s">
        <v>1021</v>
      </c>
      <c r="F68" s="728">
        <f>SUM(F17:F66)</f>
        <v>368500</v>
      </c>
    </row>
    <row r="69" spans="1:7" ht="13.5" thickBot="1">
      <c r="A69" s="7"/>
      <c r="B69" s="22"/>
      <c r="C69" s="581"/>
      <c r="D69" s="11"/>
      <c r="E69" s="471" t="s">
        <v>1022</v>
      </c>
      <c r="F69" s="624"/>
      <c r="G69" s="55">
        <f>F68-F69</f>
        <v>368500</v>
      </c>
    </row>
    <row r="70" spans="1:6" ht="12.75">
      <c r="A70" s="1350" t="s">
        <v>144</v>
      </c>
      <c r="B70" s="1351"/>
      <c r="C70" s="1351"/>
      <c r="D70" s="1351"/>
      <c r="E70" s="1351"/>
      <c r="F70" s="1351"/>
    </row>
    <row r="71" spans="1:7" ht="12.75">
      <c r="A71" s="4">
        <v>1</v>
      </c>
      <c r="B71" s="23" t="s">
        <v>1609</v>
      </c>
      <c r="C71" s="716" t="s">
        <v>1610</v>
      </c>
      <c r="D71" s="8">
        <v>901</v>
      </c>
      <c r="E71" s="472">
        <v>42124</v>
      </c>
      <c r="F71" s="609">
        <v>750</v>
      </c>
      <c r="G71" s="42"/>
    </row>
    <row r="72" spans="1:7" ht="22.5">
      <c r="A72" s="4">
        <v>2</v>
      </c>
      <c r="B72" s="23" t="s">
        <v>1611</v>
      </c>
      <c r="C72" s="716" t="s">
        <v>436</v>
      </c>
      <c r="D72" s="8">
        <v>274</v>
      </c>
      <c r="E72" s="472" t="s">
        <v>1612</v>
      </c>
      <c r="F72" s="609">
        <v>750</v>
      </c>
      <c r="G72" s="42"/>
    </row>
    <row r="73" spans="1:7" ht="23.25" thickBot="1">
      <c r="A73" s="561">
        <v>3</v>
      </c>
      <c r="B73" s="562" t="s">
        <v>1616</v>
      </c>
      <c r="C73" s="583">
        <v>46000000</v>
      </c>
      <c r="D73" s="563">
        <v>790</v>
      </c>
      <c r="E73" s="564" t="s">
        <v>1612</v>
      </c>
      <c r="F73" s="625">
        <v>750</v>
      </c>
      <c r="G73" s="422"/>
    </row>
    <row r="74" spans="1:7" ht="12.75">
      <c r="A74" s="7">
        <v>4</v>
      </c>
      <c r="B74" s="29" t="s">
        <v>1622</v>
      </c>
      <c r="C74" s="580" t="s">
        <v>31</v>
      </c>
      <c r="D74" s="11">
        <v>15</v>
      </c>
      <c r="E74" s="560" t="s">
        <v>1623</v>
      </c>
      <c r="F74" s="626">
        <v>750</v>
      </c>
      <c r="G74" s="42"/>
    </row>
    <row r="75" spans="1:7" ht="30" thickBot="1">
      <c r="A75" s="561">
        <v>5</v>
      </c>
      <c r="B75" s="562" t="s">
        <v>1624</v>
      </c>
      <c r="C75" s="719" t="s">
        <v>1625</v>
      </c>
      <c r="D75" s="563">
        <v>476</v>
      </c>
      <c r="E75" s="564">
        <v>42129</v>
      </c>
      <c r="F75" s="625">
        <v>750</v>
      </c>
      <c r="G75" s="422"/>
    </row>
    <row r="76" spans="1:7" ht="48.75">
      <c r="A76" s="7">
        <v>6</v>
      </c>
      <c r="B76" s="29" t="s">
        <v>1641</v>
      </c>
      <c r="C76" s="580" t="s">
        <v>1642</v>
      </c>
      <c r="D76" s="11">
        <v>664</v>
      </c>
      <c r="E76" s="560">
        <v>42131</v>
      </c>
      <c r="F76" s="626">
        <v>750</v>
      </c>
      <c r="G76" s="42"/>
    </row>
    <row r="77" spans="1:7" ht="59.25" thickBot="1">
      <c r="A77" s="561">
        <v>7</v>
      </c>
      <c r="B77" s="562" t="s">
        <v>1641</v>
      </c>
      <c r="C77" s="719" t="s">
        <v>1648</v>
      </c>
      <c r="D77" s="563">
        <v>663</v>
      </c>
      <c r="E77" s="564">
        <v>42131</v>
      </c>
      <c r="F77" s="625">
        <v>750</v>
      </c>
      <c r="G77" s="422"/>
    </row>
    <row r="78" spans="1:7" ht="39.75" thickBot="1">
      <c r="A78" s="595">
        <v>8</v>
      </c>
      <c r="B78" s="596" t="s">
        <v>1670</v>
      </c>
      <c r="C78" s="724" t="s">
        <v>1671</v>
      </c>
      <c r="D78" s="598">
        <v>163</v>
      </c>
      <c r="E78" s="599">
        <v>42137</v>
      </c>
      <c r="F78" s="627">
        <v>750</v>
      </c>
      <c r="G78" s="437"/>
    </row>
    <row r="79" spans="1:7" ht="30" thickBot="1">
      <c r="A79" s="595">
        <v>9</v>
      </c>
      <c r="B79" s="600" t="s">
        <v>1674</v>
      </c>
      <c r="C79" s="724" t="s">
        <v>1675</v>
      </c>
      <c r="D79" s="637">
        <v>397</v>
      </c>
      <c r="E79" s="599">
        <v>42138</v>
      </c>
      <c r="F79" s="627">
        <v>750</v>
      </c>
      <c r="G79" s="437"/>
    </row>
    <row r="80" spans="1:7" ht="48.75">
      <c r="A80" s="7">
        <v>10</v>
      </c>
      <c r="B80" s="594" t="s">
        <v>1</v>
      </c>
      <c r="C80" s="580" t="s">
        <v>1721</v>
      </c>
      <c r="D80" s="638">
        <v>340</v>
      </c>
      <c r="E80" s="480" t="s">
        <v>1689</v>
      </c>
      <c r="F80" s="628">
        <v>6750</v>
      </c>
      <c r="G80" s="42"/>
    </row>
    <row r="81" spans="1:7" ht="39.75" thickBot="1">
      <c r="A81" s="561">
        <v>11</v>
      </c>
      <c r="B81" s="562" t="s">
        <v>1724</v>
      </c>
      <c r="C81" s="583" t="s">
        <v>1725</v>
      </c>
      <c r="D81" s="563">
        <v>431</v>
      </c>
      <c r="E81" s="641">
        <v>42139</v>
      </c>
      <c r="F81" s="642">
        <v>750</v>
      </c>
      <c r="G81" s="643">
        <f>SUM(F80:F81)</f>
        <v>7500</v>
      </c>
    </row>
    <row r="82" spans="1:7" ht="29.25">
      <c r="A82" s="7">
        <v>12</v>
      </c>
      <c r="B82" s="29" t="s">
        <v>1735</v>
      </c>
      <c r="C82" s="580" t="s">
        <v>1736</v>
      </c>
      <c r="D82" s="11">
        <v>244</v>
      </c>
      <c r="E82" s="480">
        <v>42143</v>
      </c>
      <c r="F82" s="658">
        <v>750</v>
      </c>
      <c r="G82" s="42"/>
    </row>
    <row r="83" spans="1:7" ht="20.25" thickBot="1">
      <c r="A83" s="561">
        <v>13</v>
      </c>
      <c r="B83" s="562" t="s">
        <v>1737</v>
      </c>
      <c r="C83" s="719" t="s">
        <v>1738</v>
      </c>
      <c r="D83" s="563">
        <v>664</v>
      </c>
      <c r="E83" s="641">
        <v>42143</v>
      </c>
      <c r="F83" s="659">
        <v>750</v>
      </c>
      <c r="G83" s="676">
        <f>SUM(F82:F83)</f>
        <v>1500</v>
      </c>
    </row>
    <row r="84" spans="1:7" ht="20.25" thickBot="1">
      <c r="A84" s="595">
        <v>14</v>
      </c>
      <c r="B84" s="596" t="s">
        <v>1762</v>
      </c>
      <c r="C84" s="597" t="s">
        <v>1763</v>
      </c>
      <c r="D84" s="598">
        <v>28</v>
      </c>
      <c r="E84" s="660" t="s">
        <v>1759</v>
      </c>
      <c r="F84" s="661">
        <v>750</v>
      </c>
      <c r="G84" s="437"/>
    </row>
    <row r="85" spans="1:7" ht="20.25" thickBot="1">
      <c r="A85" s="595">
        <v>15</v>
      </c>
      <c r="B85" s="596" t="s">
        <v>1795</v>
      </c>
      <c r="C85" s="724" t="s">
        <v>1796</v>
      </c>
      <c r="D85" s="670">
        <v>686</v>
      </c>
      <c r="E85" s="671">
        <v>42149</v>
      </c>
      <c r="F85" s="674">
        <v>750</v>
      </c>
      <c r="G85" s="677">
        <f>SUM(F84:F85)</f>
        <v>1500</v>
      </c>
    </row>
    <row r="86" spans="1:7" ht="45">
      <c r="A86" s="7">
        <v>16</v>
      </c>
      <c r="B86" s="29" t="s">
        <v>1817</v>
      </c>
      <c r="C86" s="725" t="s">
        <v>1818</v>
      </c>
      <c r="D86" s="11">
        <v>497</v>
      </c>
      <c r="E86" s="480">
        <v>42150</v>
      </c>
      <c r="F86" s="629">
        <v>750</v>
      </c>
      <c r="G86" s="42"/>
    </row>
    <row r="87" spans="1:7" ht="20.25" thickBot="1">
      <c r="A87" s="561">
        <v>17</v>
      </c>
      <c r="B87" s="562" t="s">
        <v>1819</v>
      </c>
      <c r="C87" s="719" t="s">
        <v>1820</v>
      </c>
      <c r="D87" s="563">
        <v>692</v>
      </c>
      <c r="E87" s="641">
        <v>42150</v>
      </c>
      <c r="F87" s="642">
        <v>750</v>
      </c>
      <c r="G87" s="676">
        <f>SUM(F86:F87)</f>
        <v>1500</v>
      </c>
    </row>
    <row r="88" spans="1:7" s="549" customFormat="1" ht="8.25">
      <c r="A88" s="553">
        <v>18</v>
      </c>
      <c r="B88" s="699"/>
      <c r="C88" s="699"/>
      <c r="D88" s="700"/>
      <c r="E88" s="701"/>
      <c r="F88" s="726"/>
      <c r="G88" s="547"/>
    </row>
    <row r="89" spans="1:7" s="549" customFormat="1" ht="8.25">
      <c r="A89" s="689">
        <v>19</v>
      </c>
      <c r="B89" s="695"/>
      <c r="C89" s="695"/>
      <c r="D89" s="696"/>
      <c r="E89" s="703"/>
      <c r="F89" s="704"/>
      <c r="G89" s="547"/>
    </row>
    <row r="90" spans="1:7" s="549" customFormat="1" ht="8.25">
      <c r="A90" s="689">
        <v>20</v>
      </c>
      <c r="B90" s="695"/>
      <c r="C90" s="695"/>
      <c r="D90" s="696"/>
      <c r="E90" s="703"/>
      <c r="F90" s="704"/>
      <c r="G90" s="547"/>
    </row>
    <row r="91" spans="1:7" s="549" customFormat="1" ht="8.25">
      <c r="A91" s="689">
        <v>21</v>
      </c>
      <c r="B91" s="695"/>
      <c r="C91" s="695"/>
      <c r="D91" s="696"/>
      <c r="E91" s="703"/>
      <c r="F91" s="704"/>
      <c r="G91" s="547"/>
    </row>
    <row r="92" spans="1:7" s="549" customFormat="1" ht="9" thickBot="1">
      <c r="A92" s="553"/>
      <c r="B92" s="699"/>
      <c r="C92" s="699"/>
      <c r="D92" s="700"/>
      <c r="E92" s="701"/>
      <c r="F92" s="702"/>
      <c r="G92" s="547"/>
    </row>
    <row r="93" spans="1:6" ht="13.5" thickBot="1">
      <c r="A93" s="4"/>
      <c r="B93" s="23"/>
      <c r="C93" s="582"/>
      <c r="D93" s="8"/>
      <c r="E93" s="1257" t="s">
        <v>1021</v>
      </c>
      <c r="F93" s="727">
        <f>SUM(F71:F91)</f>
        <v>18750</v>
      </c>
    </row>
    <row r="94" spans="1:7" ht="13.5" thickBot="1">
      <c r="A94" s="4"/>
      <c r="B94" s="23"/>
      <c r="C94" s="582"/>
      <c r="D94" s="8"/>
      <c r="E94" s="471" t="s">
        <v>1022</v>
      </c>
      <c r="F94" s="624"/>
      <c r="G94" s="55">
        <f>F93-F94</f>
        <v>18750</v>
      </c>
    </row>
    <row r="95" spans="1:6" ht="12.75">
      <c r="A95" s="1350" t="s">
        <v>145</v>
      </c>
      <c r="B95" s="1351"/>
      <c r="C95" s="1351"/>
      <c r="D95" s="1351"/>
      <c r="E95" s="1351"/>
      <c r="F95" s="1351"/>
    </row>
    <row r="96" spans="1:7" s="549" customFormat="1" ht="8.25">
      <c r="A96" s="689">
        <v>1</v>
      </c>
      <c r="B96" s="690"/>
      <c r="C96" s="690"/>
      <c r="D96" s="691"/>
      <c r="E96" s="692"/>
      <c r="F96" s="693"/>
      <c r="G96" s="694"/>
    </row>
    <row r="97" spans="1:6" s="549" customFormat="1" ht="8.25">
      <c r="A97" s="689">
        <v>2</v>
      </c>
      <c r="B97" s="695"/>
      <c r="C97" s="695"/>
      <c r="D97" s="696"/>
      <c r="E97" s="697"/>
      <c r="F97" s="698"/>
    </row>
    <row r="98" spans="1:7" s="549" customFormat="1" ht="8.25">
      <c r="A98" s="689">
        <v>3</v>
      </c>
      <c r="B98" s="690"/>
      <c r="C98" s="690"/>
      <c r="D98" s="691"/>
      <c r="E98" s="692"/>
      <c r="F98" s="693"/>
      <c r="G98" s="694"/>
    </row>
    <row r="99" spans="1:7" s="549" customFormat="1" ht="8.25">
      <c r="A99" s="689">
        <v>4</v>
      </c>
      <c r="B99" s="690"/>
      <c r="C99" s="690"/>
      <c r="D99" s="691"/>
      <c r="E99" s="692"/>
      <c r="F99" s="693"/>
      <c r="G99" s="694"/>
    </row>
    <row r="100" spans="1:7" s="549" customFormat="1" ht="8.25">
      <c r="A100" s="689">
        <v>5</v>
      </c>
      <c r="B100" s="690"/>
      <c r="C100" s="690"/>
      <c r="D100" s="691"/>
      <c r="E100" s="692"/>
      <c r="F100" s="693"/>
      <c r="G100" s="694"/>
    </row>
    <row r="101" spans="1:7" s="549" customFormat="1" ht="8.25">
      <c r="A101" s="689">
        <v>6</v>
      </c>
      <c r="B101" s="695"/>
      <c r="C101" s="695"/>
      <c r="D101" s="696"/>
      <c r="E101" s="697"/>
      <c r="F101" s="698"/>
      <c r="G101" s="547"/>
    </row>
    <row r="102" spans="1:7" s="549" customFormat="1" ht="8.25">
      <c r="A102" s="689"/>
      <c r="B102" s="695"/>
      <c r="C102" s="695"/>
      <c r="D102" s="696"/>
      <c r="E102" s="697"/>
      <c r="F102" s="698"/>
      <c r="G102" s="547"/>
    </row>
    <row r="103" spans="1:8" ht="13.5" thickBot="1">
      <c r="A103" s="36"/>
      <c r="B103" s="22"/>
      <c r="C103" s="581"/>
      <c r="D103" s="41"/>
      <c r="E103" s="1253" t="s">
        <v>1021</v>
      </c>
      <c r="F103" s="728">
        <f>SUM(F96:F101)</f>
        <v>0</v>
      </c>
      <c r="H103" s="31"/>
    </row>
    <row r="104" spans="1:8" ht="13.5" thickBot="1">
      <c r="A104" s="37"/>
      <c r="B104" s="20"/>
      <c r="C104" s="584"/>
      <c r="D104" s="39"/>
      <c r="E104" s="471" t="s">
        <v>1022</v>
      </c>
      <c r="F104" s="624"/>
      <c r="G104" s="63">
        <f>F103-F104</f>
        <v>0</v>
      </c>
      <c r="H104" s="31"/>
    </row>
    <row r="105" spans="1:6" ht="12.75">
      <c r="A105" s="1350" t="s">
        <v>146</v>
      </c>
      <c r="B105" s="1351"/>
      <c r="C105" s="1351"/>
      <c r="D105" s="1351"/>
      <c r="E105" s="1351"/>
      <c r="F105" s="1351"/>
    </row>
    <row r="106" spans="1:11" ht="39.75" thickBot="1">
      <c r="A106" s="898">
        <v>1</v>
      </c>
      <c r="B106" s="899" t="s">
        <v>1619</v>
      </c>
      <c r="C106" s="900" t="s">
        <v>1620</v>
      </c>
      <c r="D106" s="901">
        <v>236</v>
      </c>
      <c r="E106" s="902">
        <v>42129</v>
      </c>
      <c r="F106" s="903">
        <v>750</v>
      </c>
      <c r="G106" s="1378" t="s">
        <v>456</v>
      </c>
      <c r="H106" s="1379"/>
      <c r="I106" s="1379"/>
      <c r="J106" s="1379"/>
      <c r="K106" s="1379"/>
    </row>
    <row r="107" spans="1:7" ht="12.75">
      <c r="A107" s="336">
        <v>2</v>
      </c>
      <c r="B107" s="325" t="s">
        <v>1638</v>
      </c>
      <c r="C107" s="722" t="s">
        <v>1639</v>
      </c>
      <c r="D107" s="337">
        <v>141</v>
      </c>
      <c r="E107" s="565">
        <v>42130</v>
      </c>
      <c r="F107" s="631">
        <v>750</v>
      </c>
      <c r="G107" s="42"/>
    </row>
    <row r="108" spans="1:7" ht="23.25" thickBot="1">
      <c r="A108" s="566">
        <v>3</v>
      </c>
      <c r="B108" s="425" t="s">
        <v>1640</v>
      </c>
      <c r="C108" s="723" t="s">
        <v>1639</v>
      </c>
      <c r="D108" s="567">
        <v>745</v>
      </c>
      <c r="E108" s="568">
        <v>42130</v>
      </c>
      <c r="F108" s="630">
        <v>750</v>
      </c>
      <c r="G108" s="422"/>
    </row>
    <row r="109" spans="1:7" ht="22.5">
      <c r="A109" s="336">
        <v>4</v>
      </c>
      <c r="B109" s="325" t="s">
        <v>1646</v>
      </c>
      <c r="C109" s="506" t="s">
        <v>1647</v>
      </c>
      <c r="D109" s="337">
        <v>395</v>
      </c>
      <c r="E109" s="565">
        <v>42131</v>
      </c>
      <c r="F109" s="631">
        <v>750</v>
      </c>
      <c r="G109" s="42"/>
    </row>
    <row r="110" spans="1:7" ht="20.25" thickBot="1">
      <c r="A110" s="566">
        <v>5</v>
      </c>
      <c r="B110" s="425" t="s">
        <v>1649</v>
      </c>
      <c r="C110" s="505" t="s">
        <v>1650</v>
      </c>
      <c r="D110" s="567">
        <v>151</v>
      </c>
      <c r="E110" s="568" t="s">
        <v>1645</v>
      </c>
      <c r="F110" s="630">
        <v>750</v>
      </c>
      <c r="G110" s="422"/>
    </row>
    <row r="111" spans="1:7" ht="39.75" thickBot="1">
      <c r="A111" s="591">
        <v>6</v>
      </c>
      <c r="B111" s="578" t="s">
        <v>1657</v>
      </c>
      <c r="C111" s="721" t="s">
        <v>39</v>
      </c>
      <c r="D111" s="592">
        <v>97</v>
      </c>
      <c r="E111" s="593">
        <v>42136</v>
      </c>
      <c r="F111" s="632">
        <v>750</v>
      </c>
      <c r="G111" s="437"/>
    </row>
    <row r="112" spans="1:7" ht="22.5">
      <c r="A112" s="336">
        <v>7</v>
      </c>
      <c r="B112" s="325" t="s">
        <v>1660</v>
      </c>
      <c r="C112" s="722" t="s">
        <v>1661</v>
      </c>
      <c r="D112" s="337">
        <v>241</v>
      </c>
      <c r="E112" s="565">
        <v>42137</v>
      </c>
      <c r="F112" s="631">
        <v>750</v>
      </c>
      <c r="G112" s="42"/>
    </row>
    <row r="113" spans="1:7" ht="39.75" thickBot="1">
      <c r="A113" s="566">
        <v>8</v>
      </c>
      <c r="B113" s="425" t="s">
        <v>1662</v>
      </c>
      <c r="C113" s="723" t="s">
        <v>1663</v>
      </c>
      <c r="D113" s="567">
        <v>760</v>
      </c>
      <c r="E113" s="568">
        <v>42137</v>
      </c>
      <c r="F113" s="630">
        <v>750</v>
      </c>
      <c r="G113" s="422"/>
    </row>
    <row r="114" spans="1:7" ht="30" thickBot="1">
      <c r="A114" s="591">
        <v>9</v>
      </c>
      <c r="B114" s="435" t="s">
        <v>1679</v>
      </c>
      <c r="C114" s="721" t="s">
        <v>749</v>
      </c>
      <c r="D114" s="592">
        <v>108</v>
      </c>
      <c r="E114" s="593">
        <v>42138</v>
      </c>
      <c r="F114" s="632">
        <v>750</v>
      </c>
      <c r="G114" s="437"/>
    </row>
    <row r="115" spans="1:7" ht="23.25" thickBot="1">
      <c r="A115" s="591">
        <v>10</v>
      </c>
      <c r="B115" s="435" t="s">
        <v>1719</v>
      </c>
      <c r="C115" s="721" t="s">
        <v>1720</v>
      </c>
      <c r="D115" s="592">
        <v>930</v>
      </c>
      <c r="E115" s="593">
        <v>42139</v>
      </c>
      <c r="F115" s="632">
        <v>750</v>
      </c>
      <c r="G115" s="437"/>
    </row>
    <row r="116" spans="1:7" ht="30" thickBot="1">
      <c r="A116" s="591">
        <v>11</v>
      </c>
      <c r="B116" s="435" t="s">
        <v>1728</v>
      </c>
      <c r="C116" s="721" t="s">
        <v>1729</v>
      </c>
      <c r="D116" s="592">
        <v>525</v>
      </c>
      <c r="E116" s="593">
        <v>42142</v>
      </c>
      <c r="F116" s="632">
        <v>750</v>
      </c>
      <c r="G116" s="437"/>
    </row>
    <row r="117" spans="1:8" ht="34.5" thickBot="1">
      <c r="A117" s="652">
        <v>12</v>
      </c>
      <c r="B117" s="653" t="s">
        <v>1749</v>
      </c>
      <c r="C117" s="654"/>
      <c r="D117" s="655">
        <v>229</v>
      </c>
      <c r="E117" s="656">
        <v>42139</v>
      </c>
      <c r="F117" s="657">
        <v>750</v>
      </c>
      <c r="G117" s="1373" t="s">
        <v>1750</v>
      </c>
      <c r="H117" s="1374"/>
    </row>
    <row r="118" spans="1:7" ht="12.75">
      <c r="A118" s="336">
        <v>13</v>
      </c>
      <c r="B118" s="325" t="s">
        <v>1758</v>
      </c>
      <c r="C118" s="506">
        <v>46000000</v>
      </c>
      <c r="D118" s="337">
        <v>666</v>
      </c>
      <c r="E118" s="565" t="s">
        <v>1759</v>
      </c>
      <c r="F118" s="631">
        <v>750</v>
      </c>
      <c r="G118" s="42"/>
    </row>
    <row r="119" spans="1:7" ht="20.25" thickBot="1">
      <c r="A119" s="566">
        <v>14</v>
      </c>
      <c r="B119" s="425" t="s">
        <v>1764</v>
      </c>
      <c r="C119" s="723" t="s">
        <v>1765</v>
      </c>
      <c r="D119" s="567">
        <v>432</v>
      </c>
      <c r="E119" s="568">
        <v>42145</v>
      </c>
      <c r="F119" s="630">
        <v>750</v>
      </c>
      <c r="G119" s="422"/>
    </row>
    <row r="120" spans="1:7" ht="22.5">
      <c r="A120" s="336">
        <v>15</v>
      </c>
      <c r="B120" s="325" t="s">
        <v>1783</v>
      </c>
      <c r="C120" s="506" t="s">
        <v>1784</v>
      </c>
      <c r="D120" s="337">
        <v>206</v>
      </c>
      <c r="E120" s="565">
        <v>42146</v>
      </c>
      <c r="F120" s="633">
        <v>750</v>
      </c>
      <c r="G120" s="42"/>
    </row>
    <row r="121" spans="1:7" ht="33.75">
      <c r="A121" s="92">
        <v>16</v>
      </c>
      <c r="B121" s="65" t="s">
        <v>1785</v>
      </c>
      <c r="C121" s="577" t="s">
        <v>1786</v>
      </c>
      <c r="D121" s="95">
        <v>851</v>
      </c>
      <c r="E121" s="459" t="s">
        <v>1787</v>
      </c>
      <c r="F121" s="634">
        <v>750</v>
      </c>
      <c r="G121" s="42"/>
    </row>
    <row r="122" spans="1:7" ht="42" thickBot="1">
      <c r="A122" s="566">
        <v>17</v>
      </c>
      <c r="B122" s="425" t="s">
        <v>1788</v>
      </c>
      <c r="C122" s="662" t="s">
        <v>1789</v>
      </c>
      <c r="D122" s="567">
        <v>119</v>
      </c>
      <c r="E122" s="568" t="s">
        <v>1787</v>
      </c>
      <c r="F122" s="663">
        <v>750</v>
      </c>
      <c r="G122" s="590">
        <f>SUM(F120:F122)</f>
        <v>2250</v>
      </c>
    </row>
    <row r="123" spans="1:7" ht="39">
      <c r="A123" s="336">
        <v>18</v>
      </c>
      <c r="B123" s="325" t="s">
        <v>1790</v>
      </c>
      <c r="C123" s="506" t="s">
        <v>1791</v>
      </c>
      <c r="D123" s="337">
        <v>963</v>
      </c>
      <c r="E123" s="565">
        <v>42149</v>
      </c>
      <c r="F123" s="633">
        <v>750</v>
      </c>
      <c r="G123" s="42"/>
    </row>
    <row r="124" spans="1:7" ht="24.75">
      <c r="A124" s="92">
        <v>19</v>
      </c>
      <c r="B124" s="94" t="s">
        <v>1676</v>
      </c>
      <c r="C124" s="545" t="s">
        <v>1807</v>
      </c>
      <c r="D124" s="639">
        <v>995</v>
      </c>
      <c r="E124" s="464" t="s">
        <v>1794</v>
      </c>
      <c r="F124" s="635">
        <v>750</v>
      </c>
      <c r="G124" s="42"/>
    </row>
    <row r="125" spans="1:7" ht="29.25">
      <c r="A125" s="92">
        <v>20</v>
      </c>
      <c r="B125" s="577" t="s">
        <v>1808</v>
      </c>
      <c r="C125" s="714" t="s">
        <v>1809</v>
      </c>
      <c r="D125" s="95">
        <v>9</v>
      </c>
      <c r="E125" s="464" t="s">
        <v>1794</v>
      </c>
      <c r="F125" s="635">
        <v>750</v>
      </c>
      <c r="G125" s="42"/>
    </row>
    <row r="126" spans="1:7" ht="39.75" thickBot="1">
      <c r="A126" s="92">
        <v>21</v>
      </c>
      <c r="B126" s="672" t="s">
        <v>1687</v>
      </c>
      <c r="C126" s="577" t="s">
        <v>1812</v>
      </c>
      <c r="D126" s="95">
        <v>404</v>
      </c>
      <c r="E126" s="464">
        <v>42146</v>
      </c>
      <c r="F126" s="635">
        <v>750</v>
      </c>
      <c r="G126" s="42"/>
    </row>
    <row r="127" spans="1:7" ht="39.75" thickBot="1">
      <c r="A127" s="566">
        <v>22</v>
      </c>
      <c r="B127" s="672" t="s">
        <v>1687</v>
      </c>
      <c r="C127" s="505" t="s">
        <v>1812</v>
      </c>
      <c r="D127" s="567">
        <v>403</v>
      </c>
      <c r="E127" s="490">
        <v>42146</v>
      </c>
      <c r="F127" s="673">
        <v>750</v>
      </c>
      <c r="G127" s="590">
        <f>SUM(F123:F127)</f>
        <v>3750</v>
      </c>
    </row>
    <row r="128" spans="1:7" ht="30" thickBot="1">
      <c r="A128" s="591">
        <v>23</v>
      </c>
      <c r="B128" s="578" t="s">
        <v>1364</v>
      </c>
      <c r="C128" s="721" t="s">
        <v>1829</v>
      </c>
      <c r="D128" s="592">
        <v>692</v>
      </c>
      <c r="E128" s="491">
        <v>42152</v>
      </c>
      <c r="F128" s="688">
        <v>750</v>
      </c>
      <c r="G128" s="437"/>
    </row>
    <row r="129" spans="1:7" s="549" customFormat="1" ht="8.25">
      <c r="A129" s="705">
        <v>24</v>
      </c>
      <c r="B129" s="675"/>
      <c r="C129" s="675"/>
      <c r="D129" s="706"/>
      <c r="E129" s="707"/>
      <c r="F129" s="708"/>
      <c r="G129" s="547"/>
    </row>
    <row r="130" spans="1:7" s="549" customFormat="1" ht="8.25">
      <c r="A130" s="709">
        <v>25</v>
      </c>
      <c r="B130" s="545"/>
      <c r="C130" s="545"/>
      <c r="D130" s="546"/>
      <c r="E130" s="554"/>
      <c r="F130" s="622"/>
      <c r="G130" s="547"/>
    </row>
    <row r="131" spans="1:7" s="549" customFormat="1" ht="8.25">
      <c r="A131" s="709"/>
      <c r="B131" s="545"/>
      <c r="C131" s="545"/>
      <c r="D131" s="546"/>
      <c r="E131" s="710"/>
      <c r="F131" s="711"/>
      <c r="G131" s="547"/>
    </row>
    <row r="132" spans="1:7" s="549" customFormat="1" ht="8.25">
      <c r="A132" s="709"/>
      <c r="B132" s="545"/>
      <c r="C132" s="545"/>
      <c r="D132" s="546"/>
      <c r="E132" s="710"/>
      <c r="F132" s="711"/>
      <c r="G132" s="547"/>
    </row>
    <row r="133" spans="1:7" s="549" customFormat="1" ht="8.25">
      <c r="A133" s="709"/>
      <c r="B133" s="545"/>
      <c r="C133" s="545"/>
      <c r="D133" s="546"/>
      <c r="E133" s="710"/>
      <c r="F133" s="711"/>
      <c r="G133" s="547"/>
    </row>
    <row r="134" spans="1:7" s="549" customFormat="1" ht="8.25">
      <c r="A134" s="709"/>
      <c r="B134" s="545"/>
      <c r="C134" s="545"/>
      <c r="D134" s="546"/>
      <c r="E134" s="710"/>
      <c r="F134" s="711"/>
      <c r="G134" s="547"/>
    </row>
    <row r="135" spans="1:7" s="549" customFormat="1" ht="8.25">
      <c r="A135" s="709"/>
      <c r="B135" s="545"/>
      <c r="C135" s="545"/>
      <c r="D135" s="546"/>
      <c r="E135" s="710"/>
      <c r="F135" s="711"/>
      <c r="G135" s="547"/>
    </row>
    <row r="136" spans="1:7" s="549" customFormat="1" ht="8.25">
      <c r="A136" s="709"/>
      <c r="B136" s="545"/>
      <c r="C136" s="545"/>
      <c r="D136" s="546"/>
      <c r="E136" s="710"/>
      <c r="F136" s="711"/>
      <c r="G136" s="547"/>
    </row>
    <row r="137" spans="1:7" s="549" customFormat="1" ht="8.25">
      <c r="A137" s="709"/>
      <c r="B137" s="545"/>
      <c r="C137" s="545"/>
      <c r="D137" s="546"/>
      <c r="E137" s="710"/>
      <c r="F137" s="711"/>
      <c r="G137" s="547"/>
    </row>
    <row r="138" spans="1:7" s="549" customFormat="1" ht="8.25">
      <c r="A138" s="709"/>
      <c r="B138" s="545"/>
      <c r="C138" s="545"/>
      <c r="D138" s="546"/>
      <c r="E138" s="710"/>
      <c r="F138" s="711"/>
      <c r="G138" s="547"/>
    </row>
    <row r="139" spans="1:7" s="549" customFormat="1" ht="8.25">
      <c r="A139" s="709"/>
      <c r="B139" s="545"/>
      <c r="C139" s="545"/>
      <c r="D139" s="546"/>
      <c r="E139" s="710"/>
      <c r="F139" s="711"/>
      <c r="G139" s="547"/>
    </row>
    <row r="140" spans="1:7" s="549" customFormat="1" ht="9" thickBot="1">
      <c r="A140" s="709"/>
      <c r="B140" s="545"/>
      <c r="C140" s="545"/>
      <c r="D140" s="546"/>
      <c r="E140" s="710"/>
      <c r="F140" s="711"/>
      <c r="G140" s="547"/>
    </row>
    <row r="141" spans="1:6" ht="13.5" thickBot="1">
      <c r="A141" s="4"/>
      <c r="B141" s="25"/>
      <c r="C141" s="576"/>
      <c r="D141" s="8"/>
      <c r="E141" s="1257" t="s">
        <v>1021</v>
      </c>
      <c r="F141" s="727">
        <f>SUM(F106:F140)</f>
        <v>17250</v>
      </c>
    </row>
    <row r="142" spans="1:7" ht="13.5" thickBot="1">
      <c r="A142" s="10"/>
      <c r="B142" s="9"/>
      <c r="C142" s="585"/>
      <c r="D142" s="6"/>
      <c r="E142" s="471" t="s">
        <v>1022</v>
      </c>
      <c r="F142" s="624"/>
      <c r="G142" s="55">
        <f>F141-F142</f>
        <v>17250</v>
      </c>
    </row>
    <row r="143" spans="1:6" ht="12.75">
      <c r="A143" s="1"/>
      <c r="B143" s="9"/>
      <c r="C143" s="586"/>
      <c r="D143" s="6"/>
      <c r="E143" s="3"/>
      <c r="F143" s="636"/>
    </row>
    <row r="144" spans="1:6" ht="12.75">
      <c r="A144" s="1336" t="s">
        <v>1076</v>
      </c>
      <c r="B144" s="1336"/>
      <c r="C144" s="1336"/>
      <c r="D144" s="3"/>
      <c r="E144" s="3"/>
      <c r="F144" s="636" t="s">
        <v>1080</v>
      </c>
    </row>
    <row r="145" spans="1:6" ht="12.75">
      <c r="A145" s="1"/>
      <c r="B145" s="9"/>
      <c r="C145" s="586"/>
      <c r="D145" s="6"/>
      <c r="E145" s="3"/>
      <c r="F145" s="636"/>
    </row>
    <row r="146" spans="1:6" ht="12.75">
      <c r="A146" s="1355" t="s">
        <v>1079</v>
      </c>
      <c r="B146" s="1355"/>
      <c r="C146" s="1355"/>
      <c r="D146" s="6"/>
      <c r="E146" s="3"/>
      <c r="F146" s="636" t="s">
        <v>1080</v>
      </c>
    </row>
    <row r="147" spans="1:6" ht="12.75">
      <c r="A147" s="1"/>
      <c r="B147" s="9"/>
      <c r="C147" s="586"/>
      <c r="D147" s="6"/>
      <c r="E147" s="3"/>
      <c r="F147" s="636"/>
    </row>
    <row r="148" spans="1:6" s="549" customFormat="1" ht="8.25">
      <c r="A148" s="548"/>
      <c r="B148" s="1364" t="s">
        <v>1845</v>
      </c>
      <c r="C148" s="1364"/>
      <c r="D148" s="1364"/>
      <c r="E148" s="1364"/>
      <c r="F148" s="1364"/>
    </row>
  </sheetData>
  <sheetProtection/>
  <mergeCells count="16">
    <mergeCell ref="G34:H34"/>
    <mergeCell ref="A105:F105"/>
    <mergeCell ref="A144:C144"/>
    <mergeCell ref="A146:C146"/>
    <mergeCell ref="G117:H117"/>
    <mergeCell ref="G45:I45"/>
    <mergeCell ref="G106:K106"/>
    <mergeCell ref="B148:F148"/>
    <mergeCell ref="E10:F14"/>
    <mergeCell ref="A16:F16"/>
    <mergeCell ref="A70:F70"/>
    <mergeCell ref="A95:F95"/>
    <mergeCell ref="A9:A15"/>
    <mergeCell ref="B9:B15"/>
    <mergeCell ref="C9:C15"/>
    <mergeCell ref="D9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67">
      <selection activeCell="A86" sqref="A86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5.875" style="34" customWidth="1"/>
    <col min="5" max="5" width="16.75390625" style="605" customWidth="1"/>
    <col min="6" max="6" width="12.25390625" style="0" customWidth="1"/>
    <col min="7" max="7" width="16.625" style="0" bestFit="1" customWidth="1"/>
    <col min="8" max="8" width="12.375" style="0" customWidth="1"/>
  </cols>
  <sheetData>
    <row r="1" spans="1:6" ht="12.75">
      <c r="A1" s="1"/>
      <c r="B1" s="12"/>
      <c r="C1" s="12"/>
      <c r="D1" s="5"/>
      <c r="F1" t="s">
        <v>140</v>
      </c>
    </row>
    <row r="2" spans="1:6" ht="12.75">
      <c r="A2" s="1"/>
      <c r="B2" s="12"/>
      <c r="C2" s="12"/>
      <c r="D2" s="5"/>
      <c r="F2" t="s">
        <v>1074</v>
      </c>
    </row>
    <row r="3" spans="1:6" ht="12.75">
      <c r="A3" s="1"/>
      <c r="B3" s="12"/>
      <c r="C3" s="12"/>
      <c r="D3" s="5"/>
      <c r="F3" t="s">
        <v>157</v>
      </c>
    </row>
    <row r="4" spans="1:6" ht="12.75">
      <c r="A4" s="1"/>
      <c r="B4" s="12"/>
      <c r="C4" s="12"/>
      <c r="D4" s="5"/>
      <c r="F4" s="15"/>
    </row>
    <row r="5" spans="1:6" ht="12.75">
      <c r="A5" s="1"/>
      <c r="B5" s="26" t="s">
        <v>141</v>
      </c>
      <c r="C5" s="27"/>
      <c r="D5" s="13"/>
      <c r="F5" s="13"/>
    </row>
    <row r="6" spans="1:6" ht="12.75">
      <c r="A6" s="1"/>
      <c r="B6" s="26" t="s">
        <v>135</v>
      </c>
      <c r="C6" s="27"/>
      <c r="D6" s="13"/>
      <c r="F6" s="13"/>
    </row>
    <row r="7" spans="1:6" ht="12.75">
      <c r="A7" s="1"/>
      <c r="B7" s="12"/>
      <c r="C7" s="12"/>
      <c r="D7" s="5"/>
      <c r="F7" s="15"/>
    </row>
    <row r="8" spans="1:6" ht="12.75">
      <c r="A8" s="1"/>
      <c r="B8" s="12"/>
      <c r="C8" s="12"/>
      <c r="D8" s="5"/>
      <c r="F8" s="15"/>
    </row>
    <row r="9" spans="1:6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746" t="s">
        <v>142</v>
      </c>
      <c r="F9" s="21"/>
    </row>
    <row r="10" spans="1:6" ht="12.75">
      <c r="A10" s="1353"/>
      <c r="B10" s="1340"/>
      <c r="C10" s="1337"/>
      <c r="D10" s="1338"/>
      <c r="E10" s="1380" t="s">
        <v>1870</v>
      </c>
      <c r="F10" s="1381"/>
    </row>
    <row r="11" spans="1:6" ht="12.75">
      <c r="A11" s="1353"/>
      <c r="B11" s="1340"/>
      <c r="C11" s="1337"/>
      <c r="D11" s="1338"/>
      <c r="E11" s="1382"/>
      <c r="F11" s="1383"/>
    </row>
    <row r="12" spans="1:6" ht="12.75">
      <c r="A12" s="1353"/>
      <c r="B12" s="1340"/>
      <c r="C12" s="1337"/>
      <c r="D12" s="1338"/>
      <c r="E12" s="1382"/>
      <c r="F12" s="1383"/>
    </row>
    <row r="13" spans="1:6" ht="12.75">
      <c r="A13" s="1353"/>
      <c r="B13" s="1340"/>
      <c r="C13" s="1337"/>
      <c r="D13" s="1338"/>
      <c r="E13" s="1382"/>
      <c r="F13" s="1383"/>
    </row>
    <row r="14" spans="1:6" ht="12.75">
      <c r="A14" s="1353"/>
      <c r="B14" s="1340"/>
      <c r="C14" s="1337"/>
      <c r="D14" s="1338"/>
      <c r="E14" s="1384"/>
      <c r="F14" s="1385"/>
    </row>
    <row r="15" spans="1:6" ht="12.75">
      <c r="A15" s="1354"/>
      <c r="B15" s="1341"/>
      <c r="C15" s="1337"/>
      <c r="D15" s="1338"/>
      <c r="E15" s="747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ht="29.25">
      <c r="A17" s="37">
        <v>1</v>
      </c>
      <c r="B17" s="65" t="s">
        <v>1846</v>
      </c>
      <c r="C17" s="714" t="s">
        <v>1847</v>
      </c>
      <c r="D17" s="66">
        <v>868</v>
      </c>
      <c r="E17" s="748">
        <v>42153</v>
      </c>
      <c r="F17" s="45">
        <v>7500</v>
      </c>
      <c r="G17" s="42"/>
      <c r="H17" s="1"/>
    </row>
    <row r="18" spans="1:8" ht="22.5">
      <c r="A18" s="37">
        <v>2</v>
      </c>
      <c r="B18" s="65" t="s">
        <v>1848</v>
      </c>
      <c r="C18" s="76" t="s">
        <v>1849</v>
      </c>
      <c r="D18" s="66">
        <v>768</v>
      </c>
      <c r="E18" s="748">
        <v>42153</v>
      </c>
      <c r="F18" s="45">
        <v>7500</v>
      </c>
      <c r="G18" s="42"/>
      <c r="H18" s="1"/>
    </row>
    <row r="19" spans="1:8" s="32" customFormat="1" ht="23.25" thickBot="1">
      <c r="A19" s="424">
        <v>3</v>
      </c>
      <c r="B19" s="425" t="s">
        <v>1852</v>
      </c>
      <c r="C19" s="425" t="s">
        <v>1853</v>
      </c>
      <c r="D19" s="556">
        <v>18</v>
      </c>
      <c r="E19" s="749">
        <v>42153</v>
      </c>
      <c r="F19" s="717">
        <v>7500</v>
      </c>
      <c r="G19" s="732">
        <f>SUM(F17:F19)</f>
        <v>22500</v>
      </c>
      <c r="H19" s="102"/>
    </row>
    <row r="20" spans="1:8" ht="24.75" thickBot="1">
      <c r="A20" s="445">
        <v>4</v>
      </c>
      <c r="B20" s="734" t="s">
        <v>1871</v>
      </c>
      <c r="C20" s="735" t="s">
        <v>1857</v>
      </c>
      <c r="D20" s="655">
        <v>207</v>
      </c>
      <c r="E20" s="750">
        <v>42144</v>
      </c>
      <c r="F20" s="736">
        <v>-7500</v>
      </c>
      <c r="G20" s="743" t="s">
        <v>1874</v>
      </c>
      <c r="H20" s="1"/>
    </row>
    <row r="21" spans="1:8" ht="33.75">
      <c r="A21" s="36">
        <v>5</v>
      </c>
      <c r="B21" s="325" t="s">
        <v>1877</v>
      </c>
      <c r="C21" s="325" t="s">
        <v>1878</v>
      </c>
      <c r="D21" s="569">
        <v>215</v>
      </c>
      <c r="E21" s="751">
        <v>42156</v>
      </c>
      <c r="F21" s="738">
        <v>7500</v>
      </c>
      <c r="G21" s="82"/>
      <c r="H21" s="1"/>
    </row>
    <row r="22" spans="1:8" ht="29.25">
      <c r="A22" s="37">
        <v>6</v>
      </c>
      <c r="B22" s="739" t="s">
        <v>1</v>
      </c>
      <c r="C22" s="577" t="s">
        <v>1880</v>
      </c>
      <c r="D22" s="573">
        <v>391</v>
      </c>
      <c r="E22" s="752">
        <v>42157</v>
      </c>
      <c r="F22" s="740">
        <v>7500</v>
      </c>
      <c r="G22" s="82"/>
      <c r="H22" s="1"/>
    </row>
    <row r="23" spans="1:8" ht="39.75" thickBot="1">
      <c r="A23" s="424">
        <v>7</v>
      </c>
      <c r="B23" s="425" t="s">
        <v>1594</v>
      </c>
      <c r="C23" s="505" t="s">
        <v>84</v>
      </c>
      <c r="D23" s="741">
        <v>316</v>
      </c>
      <c r="E23" s="753">
        <v>42157</v>
      </c>
      <c r="F23" s="742">
        <v>7500</v>
      </c>
      <c r="G23" s="668">
        <f>SUM(F21:F23)</f>
        <v>22500</v>
      </c>
      <c r="H23" s="1"/>
    </row>
    <row r="24" spans="1:8" s="32" customFormat="1" ht="33.75">
      <c r="A24" s="36">
        <v>8</v>
      </c>
      <c r="B24" s="325" t="s">
        <v>990</v>
      </c>
      <c r="C24" s="325" t="s">
        <v>991</v>
      </c>
      <c r="D24" s="569">
        <v>477</v>
      </c>
      <c r="E24" s="751">
        <v>42160</v>
      </c>
      <c r="F24" s="738">
        <v>7500</v>
      </c>
      <c r="G24" s="86"/>
      <c r="H24" s="102"/>
    </row>
    <row r="25" spans="1:8" ht="22.5">
      <c r="A25" s="37">
        <v>9</v>
      </c>
      <c r="B25" s="69" t="s">
        <v>1007</v>
      </c>
      <c r="C25" s="69" t="s">
        <v>1008</v>
      </c>
      <c r="D25" s="70">
        <v>313</v>
      </c>
      <c r="E25" s="754">
        <v>42160</v>
      </c>
      <c r="F25" s="49">
        <v>7500</v>
      </c>
      <c r="G25" s="82"/>
      <c r="H25" s="1"/>
    </row>
    <row r="26" spans="1:8" ht="29.25">
      <c r="A26" s="37">
        <v>10</v>
      </c>
      <c r="B26" s="69" t="s">
        <v>1010</v>
      </c>
      <c r="C26" s="770" t="s">
        <v>1013</v>
      </c>
      <c r="D26" s="70">
        <v>163</v>
      </c>
      <c r="E26" s="754" t="s">
        <v>1014</v>
      </c>
      <c r="F26" s="49">
        <v>7500</v>
      </c>
      <c r="G26" s="82"/>
      <c r="H26" s="1"/>
    </row>
    <row r="27" spans="1:8" ht="22.5">
      <c r="A27" s="37">
        <v>11</v>
      </c>
      <c r="B27" s="69" t="s">
        <v>1015</v>
      </c>
      <c r="C27" s="69" t="s">
        <v>1016</v>
      </c>
      <c r="D27" s="70">
        <v>825</v>
      </c>
      <c r="E27" s="754">
        <v>42160</v>
      </c>
      <c r="F27" s="49">
        <v>7500</v>
      </c>
      <c r="G27" s="82"/>
      <c r="H27" s="1"/>
    </row>
    <row r="28" spans="1:8" ht="39.75" thickBot="1">
      <c r="A28" s="424">
        <v>12</v>
      </c>
      <c r="B28" s="425" t="s">
        <v>1017</v>
      </c>
      <c r="C28" s="505" t="s">
        <v>1018</v>
      </c>
      <c r="D28" s="589">
        <v>15</v>
      </c>
      <c r="E28" s="773">
        <v>42160</v>
      </c>
      <c r="F28" s="421">
        <v>7500</v>
      </c>
      <c r="G28" s="590">
        <f>SUM(F24:F28)</f>
        <v>37500</v>
      </c>
      <c r="H28" s="1"/>
    </row>
    <row r="29" spans="1:8" ht="33.75">
      <c r="A29" s="36">
        <v>13</v>
      </c>
      <c r="B29" s="325" t="s">
        <v>992</v>
      </c>
      <c r="C29" s="325" t="s">
        <v>993</v>
      </c>
      <c r="D29" s="588">
        <v>896</v>
      </c>
      <c r="E29" s="772">
        <v>42165</v>
      </c>
      <c r="F29" s="420">
        <v>7500</v>
      </c>
      <c r="G29" s="42"/>
      <c r="H29" s="1"/>
    </row>
    <row r="30" spans="1:10" ht="29.25">
      <c r="A30" s="508">
        <v>14</v>
      </c>
      <c r="B30" s="509" t="s">
        <v>1614</v>
      </c>
      <c r="C30" s="839" t="s">
        <v>994</v>
      </c>
      <c r="D30" s="1096">
        <v>200</v>
      </c>
      <c r="E30" s="1097">
        <v>42165</v>
      </c>
      <c r="F30" s="101">
        <v>7500</v>
      </c>
      <c r="G30" s="1390" t="s">
        <v>892</v>
      </c>
      <c r="H30" s="1391"/>
      <c r="I30" s="1391"/>
      <c r="J30" s="1392"/>
    </row>
    <row r="31" spans="1:8" ht="33.75">
      <c r="A31" s="37">
        <v>15</v>
      </c>
      <c r="B31" s="65" t="s">
        <v>995</v>
      </c>
      <c r="C31" s="714" t="s">
        <v>996</v>
      </c>
      <c r="D31" s="66">
        <v>654</v>
      </c>
      <c r="E31" s="748">
        <v>42165</v>
      </c>
      <c r="F31" s="45">
        <v>7500</v>
      </c>
      <c r="G31" s="42"/>
      <c r="H31" s="1"/>
    </row>
    <row r="32" spans="1:8" ht="45">
      <c r="A32" s="37">
        <v>16</v>
      </c>
      <c r="B32" s="65" t="s">
        <v>997</v>
      </c>
      <c r="C32" s="65" t="s">
        <v>998</v>
      </c>
      <c r="D32" s="66">
        <v>612</v>
      </c>
      <c r="E32" s="748">
        <v>42165</v>
      </c>
      <c r="F32" s="45">
        <v>7500</v>
      </c>
      <c r="G32" s="42"/>
      <c r="H32" s="1"/>
    </row>
    <row r="33" spans="1:8" ht="45">
      <c r="A33" s="37">
        <v>17</v>
      </c>
      <c r="B33" s="65" t="s">
        <v>1000</v>
      </c>
      <c r="C33" s="65" t="s">
        <v>1001</v>
      </c>
      <c r="D33" s="66">
        <v>846</v>
      </c>
      <c r="E33" s="748">
        <v>42165</v>
      </c>
      <c r="F33" s="45">
        <v>7500</v>
      </c>
      <c r="G33" s="42"/>
      <c r="H33" s="1"/>
    </row>
    <row r="34" spans="1:8" ht="23.25" thickBot="1">
      <c r="A34" s="424">
        <v>18</v>
      </c>
      <c r="B34" s="425" t="s">
        <v>347</v>
      </c>
      <c r="C34" s="425" t="s">
        <v>1002</v>
      </c>
      <c r="D34" s="589">
        <v>106</v>
      </c>
      <c r="E34" s="773">
        <v>42165</v>
      </c>
      <c r="F34" s="421">
        <v>7500</v>
      </c>
      <c r="G34" s="590">
        <f>SUM(F29:F34)</f>
        <v>45000</v>
      </c>
      <c r="H34" s="1"/>
    </row>
    <row r="35" spans="1:8" ht="45.75" thickBot="1">
      <c r="A35" s="496">
        <v>19</v>
      </c>
      <c r="B35" s="435" t="s">
        <v>1864</v>
      </c>
      <c r="C35" s="435" t="s">
        <v>1865</v>
      </c>
      <c r="D35" s="777">
        <v>715</v>
      </c>
      <c r="E35" s="778">
        <v>42166</v>
      </c>
      <c r="F35" s="744">
        <v>7500</v>
      </c>
      <c r="G35" s="437"/>
      <c r="H35" s="1"/>
    </row>
    <row r="36" spans="1:8" ht="22.5">
      <c r="A36" s="36">
        <v>20</v>
      </c>
      <c r="B36" s="325" t="s">
        <v>1830</v>
      </c>
      <c r="C36" s="325" t="s">
        <v>1831</v>
      </c>
      <c r="D36" s="588">
        <v>757</v>
      </c>
      <c r="E36" s="772">
        <v>42170</v>
      </c>
      <c r="F36" s="420">
        <v>7500</v>
      </c>
      <c r="G36" s="42"/>
      <c r="H36" s="1"/>
    </row>
    <row r="37" spans="1:8" ht="23.25" thickBot="1">
      <c r="A37" s="424">
        <v>21</v>
      </c>
      <c r="B37" s="425" t="s">
        <v>1836</v>
      </c>
      <c r="C37" s="425" t="s">
        <v>1837</v>
      </c>
      <c r="D37" s="589">
        <v>923</v>
      </c>
      <c r="E37" s="773">
        <v>42170</v>
      </c>
      <c r="F37" s="421">
        <v>7500</v>
      </c>
      <c r="G37" s="590">
        <f>SUM(F36:F37)</f>
        <v>15000</v>
      </c>
      <c r="H37" s="1"/>
    </row>
    <row r="38" spans="1:8" s="34" customFormat="1" ht="39.75" customHeight="1">
      <c r="A38" s="779">
        <v>22</v>
      </c>
      <c r="B38" s="325" t="s">
        <v>1766</v>
      </c>
      <c r="C38" s="675" t="s">
        <v>1767</v>
      </c>
      <c r="D38" s="337">
        <v>300</v>
      </c>
      <c r="E38" s="766">
        <v>42171</v>
      </c>
      <c r="F38" s="720">
        <v>7500</v>
      </c>
      <c r="G38" s="780"/>
      <c r="H38" s="460"/>
    </row>
    <row r="39" spans="1:8" s="31" customFormat="1" ht="24.75">
      <c r="A39" s="37">
        <v>23</v>
      </c>
      <c r="B39" s="665" t="s">
        <v>1776</v>
      </c>
      <c r="C39" s="783" t="s">
        <v>1780</v>
      </c>
      <c r="D39" s="95">
        <v>103</v>
      </c>
      <c r="E39" s="756">
        <v>42171</v>
      </c>
      <c r="F39" s="67">
        <v>750</v>
      </c>
      <c r="G39" s="97"/>
      <c r="H39" s="666"/>
    </row>
    <row r="40" spans="1:8" s="31" customFormat="1" ht="23.25" thickBot="1">
      <c r="A40" s="424">
        <v>24</v>
      </c>
      <c r="B40" s="667" t="s">
        <v>1778</v>
      </c>
      <c r="C40" s="425" t="s">
        <v>1779</v>
      </c>
      <c r="D40" s="567">
        <v>153</v>
      </c>
      <c r="E40" s="765">
        <v>42171</v>
      </c>
      <c r="F40" s="776">
        <v>7500</v>
      </c>
      <c r="G40" s="668">
        <f>SUM(F38:F40)</f>
        <v>15750</v>
      </c>
      <c r="H40" s="666"/>
    </row>
    <row r="41" spans="1:8" s="31" customFormat="1" ht="25.5">
      <c r="A41" s="36">
        <v>25</v>
      </c>
      <c r="B41" s="664" t="s">
        <v>1681</v>
      </c>
      <c r="C41" s="325" t="s">
        <v>1682</v>
      </c>
      <c r="D41" s="337">
        <v>908</v>
      </c>
      <c r="E41" s="766">
        <v>42171</v>
      </c>
      <c r="F41" s="720">
        <v>7500</v>
      </c>
      <c r="G41" s="97"/>
      <c r="H41" s="666"/>
    </row>
    <row r="42" spans="1:8" s="31" customFormat="1" ht="12.75">
      <c r="A42" s="37">
        <v>26</v>
      </c>
      <c r="B42" s="665" t="s">
        <v>1683</v>
      </c>
      <c r="C42" s="65" t="s">
        <v>1637</v>
      </c>
      <c r="D42" s="95">
        <v>140</v>
      </c>
      <c r="E42" s="756">
        <v>42170</v>
      </c>
      <c r="F42" s="38">
        <v>7500</v>
      </c>
      <c r="G42" s="97"/>
      <c r="H42" s="666"/>
    </row>
    <row r="43" spans="1:8" s="31" customFormat="1" ht="25.5" thickBot="1">
      <c r="A43" s="424">
        <v>27</v>
      </c>
      <c r="B43" s="662" t="s">
        <v>1685</v>
      </c>
      <c r="C43" s="662" t="s">
        <v>1684</v>
      </c>
      <c r="D43" s="567">
        <v>412</v>
      </c>
      <c r="E43" s="765">
        <v>42171</v>
      </c>
      <c r="F43" s="776">
        <v>7500</v>
      </c>
      <c r="G43" s="668">
        <f>SUM(F41:F43)</f>
        <v>22500</v>
      </c>
      <c r="H43" s="666"/>
    </row>
    <row r="44" spans="1:8" s="31" customFormat="1" ht="25.5">
      <c r="A44" s="36">
        <v>28</v>
      </c>
      <c r="B44" s="664" t="s">
        <v>1627</v>
      </c>
      <c r="C44" s="664" t="s">
        <v>31</v>
      </c>
      <c r="D44" s="337">
        <v>66</v>
      </c>
      <c r="E44" s="766">
        <v>42173</v>
      </c>
      <c r="F44" s="720">
        <v>7500</v>
      </c>
      <c r="G44" s="97"/>
      <c r="H44" s="666"/>
    </row>
    <row r="45" spans="1:8" s="31" customFormat="1" ht="30" thickBot="1">
      <c r="A45" s="424">
        <v>29</v>
      </c>
      <c r="B45" s="667" t="s">
        <v>1628</v>
      </c>
      <c r="C45" s="505" t="s">
        <v>1633</v>
      </c>
      <c r="D45" s="567">
        <v>584</v>
      </c>
      <c r="E45" s="765">
        <v>42173</v>
      </c>
      <c r="F45" s="776">
        <v>7500</v>
      </c>
      <c r="G45" s="668">
        <f>SUM(F44:F45)</f>
        <v>15000</v>
      </c>
      <c r="H45" s="666"/>
    </row>
    <row r="46" spans="1:8" s="31" customFormat="1" ht="33.75">
      <c r="A46" s="36">
        <v>30</v>
      </c>
      <c r="B46" s="325" t="s">
        <v>1410</v>
      </c>
      <c r="C46" s="325" t="s">
        <v>1414</v>
      </c>
      <c r="D46" s="337">
        <v>88</v>
      </c>
      <c r="E46" s="766">
        <v>42174</v>
      </c>
      <c r="F46" s="720">
        <v>7500</v>
      </c>
      <c r="G46" s="97"/>
      <c r="H46" s="666"/>
    </row>
    <row r="47" spans="1:8" s="31" customFormat="1" ht="29.25">
      <c r="A47" s="37">
        <v>31</v>
      </c>
      <c r="B47" s="65" t="s">
        <v>1415</v>
      </c>
      <c r="C47" s="577" t="s">
        <v>409</v>
      </c>
      <c r="D47" s="95">
        <v>53</v>
      </c>
      <c r="E47" s="756">
        <v>42174</v>
      </c>
      <c r="F47" s="38">
        <v>7500</v>
      </c>
      <c r="G47" s="97"/>
      <c r="H47" s="666"/>
    </row>
    <row r="48" spans="1:8" s="31" customFormat="1" ht="22.5">
      <c r="A48" s="37">
        <v>32</v>
      </c>
      <c r="B48" s="65" t="s">
        <v>410</v>
      </c>
      <c r="C48" s="65">
        <v>46606000</v>
      </c>
      <c r="D48" s="95">
        <v>879</v>
      </c>
      <c r="E48" s="756">
        <v>42174</v>
      </c>
      <c r="F48" s="38">
        <v>7500</v>
      </c>
      <c r="G48" s="97"/>
      <c r="H48" s="666"/>
    </row>
    <row r="49" spans="1:8" s="31" customFormat="1" ht="23.25" thickBot="1">
      <c r="A49" s="424">
        <v>33</v>
      </c>
      <c r="B49" s="425" t="s">
        <v>411</v>
      </c>
      <c r="C49" s="425" t="s">
        <v>540</v>
      </c>
      <c r="D49" s="567">
        <v>192</v>
      </c>
      <c r="E49" s="765">
        <v>42174</v>
      </c>
      <c r="F49" s="776">
        <v>7500</v>
      </c>
      <c r="G49" s="668">
        <f>SUM(F46:F49)</f>
        <v>30000</v>
      </c>
      <c r="H49" s="666"/>
    </row>
    <row r="50" spans="1:8" s="31" customFormat="1" ht="33.75">
      <c r="A50" s="36">
        <v>34</v>
      </c>
      <c r="B50" s="325" t="s">
        <v>1619</v>
      </c>
      <c r="C50" s="506" t="s">
        <v>1620</v>
      </c>
      <c r="D50" s="337">
        <v>274</v>
      </c>
      <c r="E50" s="766" t="s">
        <v>412</v>
      </c>
      <c r="F50" s="720">
        <v>7500</v>
      </c>
      <c r="G50" s="97"/>
      <c r="H50" s="666"/>
    </row>
    <row r="51" spans="1:8" s="31" customFormat="1" ht="22.5">
      <c r="A51" s="37">
        <v>35</v>
      </c>
      <c r="B51" s="65" t="s">
        <v>413</v>
      </c>
      <c r="C51" s="65">
        <v>46622000</v>
      </c>
      <c r="D51" s="95">
        <v>981</v>
      </c>
      <c r="E51" s="756">
        <v>42177</v>
      </c>
      <c r="F51" s="38">
        <v>7500</v>
      </c>
      <c r="G51" s="97"/>
      <c r="H51" s="666"/>
    </row>
    <row r="52" spans="1:8" s="31" customFormat="1" ht="22.5">
      <c r="A52" s="37">
        <v>36</v>
      </c>
      <c r="B52" s="65" t="s">
        <v>414</v>
      </c>
      <c r="C52" s="65" t="s">
        <v>540</v>
      </c>
      <c r="D52" s="95">
        <v>259</v>
      </c>
      <c r="E52" s="756">
        <v>42177</v>
      </c>
      <c r="F52" s="38">
        <v>7500</v>
      </c>
      <c r="G52" s="97"/>
      <c r="H52" s="666"/>
    </row>
    <row r="53" spans="1:8" s="31" customFormat="1" ht="45">
      <c r="A53" s="37">
        <v>37</v>
      </c>
      <c r="B53" s="65" t="s">
        <v>416</v>
      </c>
      <c r="C53" s="65" t="s">
        <v>417</v>
      </c>
      <c r="D53" s="95">
        <v>892</v>
      </c>
      <c r="E53" s="756">
        <v>42174</v>
      </c>
      <c r="F53" s="38">
        <v>7500</v>
      </c>
      <c r="G53" s="97"/>
      <c r="H53" s="666"/>
    </row>
    <row r="54" spans="1:8" s="31" customFormat="1" ht="23.25" thickBot="1">
      <c r="A54" s="424">
        <v>38</v>
      </c>
      <c r="B54" s="425" t="s">
        <v>418</v>
      </c>
      <c r="C54" s="425" t="s">
        <v>419</v>
      </c>
      <c r="D54" s="567">
        <v>133</v>
      </c>
      <c r="E54" s="765">
        <v>42177</v>
      </c>
      <c r="F54" s="776">
        <v>7500</v>
      </c>
      <c r="G54" s="668">
        <f>SUM(F50:F54)</f>
        <v>37500</v>
      </c>
      <c r="H54" s="666"/>
    </row>
    <row r="55" spans="1:8" s="31" customFormat="1" ht="22.5">
      <c r="A55" s="36">
        <v>39</v>
      </c>
      <c r="B55" s="325" t="s">
        <v>420</v>
      </c>
      <c r="C55" s="325" t="s">
        <v>421</v>
      </c>
      <c r="D55" s="337">
        <v>451</v>
      </c>
      <c r="E55" s="766">
        <v>42178</v>
      </c>
      <c r="F55" s="720">
        <v>7500</v>
      </c>
      <c r="G55" s="97"/>
      <c r="H55" s="666"/>
    </row>
    <row r="56" spans="1:8" s="31" customFormat="1" ht="34.5" thickBot="1">
      <c r="A56" s="424">
        <v>40</v>
      </c>
      <c r="B56" s="425" t="s">
        <v>422</v>
      </c>
      <c r="C56" s="425" t="s">
        <v>423</v>
      </c>
      <c r="D56" s="567">
        <v>115</v>
      </c>
      <c r="E56" s="765" t="s">
        <v>432</v>
      </c>
      <c r="F56" s="776">
        <v>7500</v>
      </c>
      <c r="G56" s="668">
        <f>SUM(F55:F56)</f>
        <v>15000</v>
      </c>
      <c r="H56" s="666"/>
    </row>
    <row r="57" spans="1:8" s="34" customFormat="1" ht="22.5">
      <c r="A57" s="779">
        <v>41</v>
      </c>
      <c r="B57" s="325" t="s">
        <v>1294</v>
      </c>
      <c r="C57" s="325" t="s">
        <v>1296</v>
      </c>
      <c r="D57" s="337">
        <v>142</v>
      </c>
      <c r="E57" s="766" t="s">
        <v>1295</v>
      </c>
      <c r="F57" s="720">
        <v>7500</v>
      </c>
      <c r="G57" s="780"/>
      <c r="H57" s="460"/>
    </row>
    <row r="58" spans="1:8" s="34" customFormat="1" ht="29.25">
      <c r="A58" s="35">
        <v>42</v>
      </c>
      <c r="B58" s="687" t="s">
        <v>1297</v>
      </c>
      <c r="C58" s="577" t="s">
        <v>1299</v>
      </c>
      <c r="D58" s="95">
        <v>347</v>
      </c>
      <c r="E58" s="756">
        <v>42179</v>
      </c>
      <c r="F58" s="38">
        <v>7500</v>
      </c>
      <c r="G58" s="780"/>
      <c r="H58" s="460"/>
    </row>
    <row r="59" spans="1:8" s="34" customFormat="1" ht="30" thickBot="1">
      <c r="A59" s="774">
        <v>43</v>
      </c>
      <c r="B59" s="795" t="s">
        <v>1300</v>
      </c>
      <c r="C59" s="505" t="s">
        <v>1301</v>
      </c>
      <c r="D59" s="567">
        <v>2</v>
      </c>
      <c r="E59" s="765" t="s">
        <v>432</v>
      </c>
      <c r="F59" s="776">
        <v>7500</v>
      </c>
      <c r="G59" s="668">
        <f>SUM(F57:F59)</f>
        <v>22500</v>
      </c>
      <c r="H59" s="460"/>
    </row>
    <row r="60" spans="1:8" s="34" customFormat="1" ht="24">
      <c r="A60" s="779">
        <v>44</v>
      </c>
      <c r="B60" s="733" t="s">
        <v>95</v>
      </c>
      <c r="C60" s="325" t="s">
        <v>96</v>
      </c>
      <c r="D60" s="337">
        <v>8</v>
      </c>
      <c r="E60" s="766">
        <v>42180</v>
      </c>
      <c r="F60" s="720">
        <v>7500</v>
      </c>
      <c r="G60" s="780"/>
      <c r="H60" s="460"/>
    </row>
    <row r="61" spans="1:8" s="34" customFormat="1" ht="19.5">
      <c r="A61" s="35">
        <v>45</v>
      </c>
      <c r="B61" s="687" t="s">
        <v>97</v>
      </c>
      <c r="C61" s="577" t="s">
        <v>104</v>
      </c>
      <c r="D61" s="95">
        <v>66</v>
      </c>
      <c r="E61" s="756">
        <v>42180</v>
      </c>
      <c r="F61" s="38">
        <v>7500</v>
      </c>
      <c r="G61" s="780"/>
      <c r="H61" s="460"/>
    </row>
    <row r="62" spans="1:8" s="31" customFormat="1" ht="33.75">
      <c r="A62" s="37">
        <v>46</v>
      </c>
      <c r="B62" s="65" t="s">
        <v>115</v>
      </c>
      <c r="C62" s="665" t="s">
        <v>105</v>
      </c>
      <c r="D62" s="95">
        <v>310</v>
      </c>
      <c r="E62" s="756">
        <v>42180</v>
      </c>
      <c r="F62" s="38">
        <v>7500</v>
      </c>
      <c r="G62" s="97"/>
      <c r="H62" s="666"/>
    </row>
    <row r="63" spans="1:8" s="31" customFormat="1" ht="12.75">
      <c r="A63" s="37">
        <v>47</v>
      </c>
      <c r="B63" s="770" t="s">
        <v>108</v>
      </c>
      <c r="C63" s="665"/>
      <c r="D63" s="95">
        <v>714</v>
      </c>
      <c r="E63" s="756">
        <v>42174</v>
      </c>
      <c r="F63" s="38">
        <v>7500</v>
      </c>
      <c r="G63" s="805" t="s">
        <v>109</v>
      </c>
      <c r="H63" s="666"/>
    </row>
    <row r="64" spans="1:8" s="802" customFormat="1" ht="12.75">
      <c r="A64" s="37">
        <v>48</v>
      </c>
      <c r="B64" s="770" t="s">
        <v>108</v>
      </c>
      <c r="C64" s="800"/>
      <c r="D64" s="95">
        <v>715</v>
      </c>
      <c r="E64" s="756">
        <v>42174</v>
      </c>
      <c r="F64" s="38">
        <v>7500</v>
      </c>
      <c r="G64" s="805" t="s">
        <v>110</v>
      </c>
      <c r="H64" s="801"/>
    </row>
    <row r="65" spans="1:8" s="802" customFormat="1" ht="12.75">
      <c r="A65" s="803">
        <v>49</v>
      </c>
      <c r="B65" s="770" t="s">
        <v>108</v>
      </c>
      <c r="C65" s="800"/>
      <c r="D65" s="95">
        <v>713</v>
      </c>
      <c r="E65" s="756">
        <v>42174</v>
      </c>
      <c r="F65" s="38">
        <v>7500</v>
      </c>
      <c r="G65" s="805" t="s">
        <v>111</v>
      </c>
      <c r="H65" s="801"/>
    </row>
    <row r="66" spans="1:8" s="802" customFormat="1" ht="12.75">
      <c r="A66" s="803">
        <v>50</v>
      </c>
      <c r="B66" s="770" t="s">
        <v>108</v>
      </c>
      <c r="C66" s="800"/>
      <c r="D66" s="95">
        <v>711</v>
      </c>
      <c r="E66" s="756">
        <v>42174</v>
      </c>
      <c r="F66" s="38">
        <v>7500</v>
      </c>
      <c r="G66" s="805" t="s">
        <v>112</v>
      </c>
      <c r="H66" s="801"/>
    </row>
    <row r="67" spans="1:8" s="802" customFormat="1" ht="12.75">
      <c r="A67" s="803">
        <v>51</v>
      </c>
      <c r="B67" s="770" t="s">
        <v>108</v>
      </c>
      <c r="C67" s="804"/>
      <c r="D67" s="95">
        <v>716</v>
      </c>
      <c r="E67" s="756">
        <v>42174</v>
      </c>
      <c r="F67" s="38">
        <v>7500</v>
      </c>
      <c r="G67" s="805" t="s">
        <v>113</v>
      </c>
      <c r="H67" s="801"/>
    </row>
    <row r="68" spans="1:8" s="32" customFormat="1" ht="13.5" thickBot="1">
      <c r="A68" s="806">
        <v>52</v>
      </c>
      <c r="B68" s="807" t="s">
        <v>108</v>
      </c>
      <c r="C68" s="808"/>
      <c r="D68" s="567">
        <v>712</v>
      </c>
      <c r="E68" s="765">
        <v>42174</v>
      </c>
      <c r="F68" s="776">
        <v>7500</v>
      </c>
      <c r="G68" s="809" t="s">
        <v>114</v>
      </c>
      <c r="H68" s="810">
        <f>SUM(F60:F68)</f>
        <v>67500</v>
      </c>
    </row>
    <row r="69" spans="1:8" s="549" customFormat="1" ht="8.25">
      <c r="A69" s="553">
        <v>53</v>
      </c>
      <c r="B69" s="675"/>
      <c r="C69" s="675"/>
      <c r="D69" s="706"/>
      <c r="E69" s="822"/>
      <c r="F69" s="823"/>
      <c r="G69" s="547"/>
      <c r="H69" s="548"/>
    </row>
    <row r="70" spans="1:8" s="549" customFormat="1" ht="8.25">
      <c r="A70" s="689">
        <v>54</v>
      </c>
      <c r="B70" s="545"/>
      <c r="C70" s="545"/>
      <c r="D70" s="546"/>
      <c r="E70" s="755"/>
      <c r="F70" s="712"/>
      <c r="G70" s="547"/>
      <c r="H70" s="548"/>
    </row>
    <row r="71" spans="1:8" ht="12.75">
      <c r="A71" s="36"/>
      <c r="B71" s="65"/>
      <c r="C71" s="65"/>
      <c r="D71" s="95"/>
      <c r="E71" s="756"/>
      <c r="F71" s="38"/>
      <c r="G71" s="97"/>
      <c r="H71" s="1"/>
    </row>
    <row r="72" spans="1:6" ht="13.5" thickBot="1">
      <c r="A72" s="4"/>
      <c r="B72" s="29"/>
      <c r="C72" s="29"/>
      <c r="D72" s="11"/>
      <c r="E72" s="856" t="s">
        <v>1021</v>
      </c>
      <c r="F72" s="857">
        <f>SUM(F17:F70)</f>
        <v>368250</v>
      </c>
    </row>
    <row r="73" spans="1:7" ht="13.5" thickBot="1">
      <c r="A73" s="7"/>
      <c r="B73" s="22"/>
      <c r="C73" s="22"/>
      <c r="D73" s="11"/>
      <c r="E73" s="52" t="s">
        <v>1022</v>
      </c>
      <c r="F73" s="53"/>
      <c r="G73" s="55">
        <f>F72-F73</f>
        <v>368250</v>
      </c>
    </row>
    <row r="74" spans="1:11" ht="12.75">
      <c r="A74" s="1350" t="s">
        <v>144</v>
      </c>
      <c r="B74" s="1351"/>
      <c r="C74" s="1351"/>
      <c r="D74" s="1351"/>
      <c r="E74" s="1351"/>
      <c r="F74" s="1351"/>
      <c r="K74" s="1"/>
    </row>
    <row r="75" spans="1:12" ht="30" thickBot="1">
      <c r="A75" s="1317">
        <v>1</v>
      </c>
      <c r="B75" s="899" t="s">
        <v>1854</v>
      </c>
      <c r="C75" s="900" t="s">
        <v>1855</v>
      </c>
      <c r="D75" s="1318">
        <v>165</v>
      </c>
      <c r="E75" s="1319">
        <v>42153</v>
      </c>
      <c r="F75" s="1320">
        <v>750</v>
      </c>
      <c r="G75" s="1321"/>
      <c r="H75" s="1390" t="s">
        <v>1201</v>
      </c>
      <c r="I75" s="1391"/>
      <c r="J75" s="1391"/>
      <c r="K75" s="1322"/>
      <c r="L75" s="1"/>
    </row>
    <row r="76" spans="1:11" ht="13.5" thickBot="1">
      <c r="A76" s="595">
        <v>2</v>
      </c>
      <c r="B76" s="596" t="s">
        <v>1881</v>
      </c>
      <c r="C76" s="596">
        <v>46000000</v>
      </c>
      <c r="D76" s="598">
        <v>312</v>
      </c>
      <c r="E76" s="758" t="s">
        <v>81</v>
      </c>
      <c r="F76" s="744">
        <v>750</v>
      </c>
      <c r="G76" s="422"/>
      <c r="K76" s="1"/>
    </row>
    <row r="77" spans="1:7" ht="45.75" thickBot="1">
      <c r="A77" s="595">
        <v>3</v>
      </c>
      <c r="B77" s="596" t="s">
        <v>983</v>
      </c>
      <c r="C77" s="596" t="s">
        <v>467</v>
      </c>
      <c r="D77" s="598">
        <v>3</v>
      </c>
      <c r="E77" s="758" t="s">
        <v>81</v>
      </c>
      <c r="F77" s="744">
        <v>750</v>
      </c>
      <c r="G77" s="437"/>
    </row>
    <row r="78" spans="1:7" ht="23.25" thickBot="1">
      <c r="A78" s="595">
        <v>4</v>
      </c>
      <c r="B78" s="596" t="s">
        <v>766</v>
      </c>
      <c r="C78" s="596" t="s">
        <v>985</v>
      </c>
      <c r="D78" s="598">
        <v>600</v>
      </c>
      <c r="E78" s="758">
        <v>42159</v>
      </c>
      <c r="F78" s="744">
        <v>750</v>
      </c>
      <c r="G78" s="437"/>
    </row>
    <row r="79" spans="1:7" ht="22.5">
      <c r="A79" s="7">
        <v>5</v>
      </c>
      <c r="B79" s="29" t="s">
        <v>1009</v>
      </c>
      <c r="C79" s="29" t="s">
        <v>1020</v>
      </c>
      <c r="D79" s="11">
        <v>721</v>
      </c>
      <c r="E79" s="759">
        <v>42160</v>
      </c>
      <c r="F79" s="718">
        <v>750</v>
      </c>
      <c r="G79" s="42"/>
    </row>
    <row r="80" spans="1:10" ht="23.25" thickBot="1">
      <c r="A80" s="561">
        <v>6</v>
      </c>
      <c r="B80" s="562" t="s">
        <v>1009</v>
      </c>
      <c r="C80" s="562" t="s">
        <v>1019</v>
      </c>
      <c r="D80" s="563">
        <v>722</v>
      </c>
      <c r="E80" s="757">
        <v>42160</v>
      </c>
      <c r="F80" s="771">
        <v>750</v>
      </c>
      <c r="G80" s="590">
        <f>SUM(F79:F80)</f>
        <v>1500</v>
      </c>
      <c r="H80" s="640"/>
      <c r="I80" s="640"/>
      <c r="J80" s="640"/>
    </row>
    <row r="81" spans="1:7" ht="22.5">
      <c r="A81" s="7">
        <v>7</v>
      </c>
      <c r="B81" s="29" t="s">
        <v>999</v>
      </c>
      <c r="C81" s="29"/>
      <c r="D81" s="11">
        <v>746</v>
      </c>
      <c r="E81" s="759">
        <v>42165</v>
      </c>
      <c r="F81" s="787">
        <v>750</v>
      </c>
      <c r="G81" s="42"/>
    </row>
    <row r="82" spans="1:9" ht="22.5">
      <c r="A82" s="4">
        <v>8</v>
      </c>
      <c r="B82" s="23" t="s">
        <v>1003</v>
      </c>
      <c r="C82" s="23"/>
      <c r="D82" s="8">
        <v>277</v>
      </c>
      <c r="E82" s="760">
        <v>42163</v>
      </c>
      <c r="F82" s="608">
        <v>3000</v>
      </c>
      <c r="G82" s="1386" t="s">
        <v>1004</v>
      </c>
      <c r="H82" s="1387"/>
      <c r="I82" s="1"/>
    </row>
    <row r="83" spans="1:10" ht="24.75" thickBot="1">
      <c r="A83" s="561">
        <v>9</v>
      </c>
      <c r="B83" s="775" t="s">
        <v>1006</v>
      </c>
      <c r="C83" s="774"/>
      <c r="D83" s="784">
        <v>276</v>
      </c>
      <c r="E83" s="757">
        <v>42163</v>
      </c>
      <c r="F83" s="786">
        <v>3750</v>
      </c>
      <c r="G83" s="1388" t="s">
        <v>1005</v>
      </c>
      <c r="H83" s="1389"/>
      <c r="I83" s="1393">
        <f>SUM(F81:F83)</f>
        <v>7500</v>
      </c>
      <c r="J83" s="1394"/>
    </row>
    <row r="84" spans="1:10" s="34" customFormat="1" ht="23.25" thickBot="1">
      <c r="A84" s="788">
        <v>10</v>
      </c>
      <c r="B84" s="789" t="s">
        <v>1003</v>
      </c>
      <c r="C84" s="790" t="s">
        <v>415</v>
      </c>
      <c r="D84" s="791">
        <v>630</v>
      </c>
      <c r="E84" s="792">
        <v>42177</v>
      </c>
      <c r="F84" s="793">
        <v>2250</v>
      </c>
      <c r="G84" s="794"/>
      <c r="J84" s="782"/>
    </row>
    <row r="85" spans="1:7" s="34" customFormat="1" ht="14.25" customHeight="1">
      <c r="A85" s="779">
        <v>11</v>
      </c>
      <c r="B85" s="29" t="s">
        <v>1622</v>
      </c>
      <c r="C85" s="29" t="s">
        <v>31</v>
      </c>
      <c r="D85" s="41">
        <v>23</v>
      </c>
      <c r="E85" s="785" t="s">
        <v>432</v>
      </c>
      <c r="F85" s="628">
        <v>7500</v>
      </c>
      <c r="G85" s="780"/>
    </row>
    <row r="86" spans="1:7" s="34" customFormat="1" ht="34.5" thickBot="1">
      <c r="A86" s="774">
        <v>12</v>
      </c>
      <c r="B86" s="562" t="s">
        <v>1297</v>
      </c>
      <c r="C86" s="562" t="s">
        <v>1298</v>
      </c>
      <c r="D86" s="796">
        <v>348</v>
      </c>
      <c r="E86" s="797">
        <v>42179</v>
      </c>
      <c r="F86" s="798">
        <v>750</v>
      </c>
      <c r="G86" s="799">
        <f>SUM(F85:F86)</f>
        <v>8250</v>
      </c>
    </row>
    <row r="87" spans="1:7" s="34" customFormat="1" ht="34.5" thickBot="1">
      <c r="A87" s="788">
        <v>13</v>
      </c>
      <c r="B87" s="596" t="s">
        <v>950</v>
      </c>
      <c r="C87" s="596" t="s">
        <v>951</v>
      </c>
      <c r="D87" s="813">
        <v>813</v>
      </c>
      <c r="E87" s="792" t="s">
        <v>952</v>
      </c>
      <c r="F87" s="793">
        <v>750</v>
      </c>
      <c r="G87" s="794"/>
    </row>
    <row r="88" spans="1:7" s="34" customFormat="1" ht="13.5" thickBot="1">
      <c r="A88" s="788">
        <v>14</v>
      </c>
      <c r="B88" s="596" t="s">
        <v>729</v>
      </c>
      <c r="C88" s="596" t="s">
        <v>37</v>
      </c>
      <c r="D88" s="813">
        <v>883</v>
      </c>
      <c r="E88" s="792">
        <v>42184</v>
      </c>
      <c r="F88" s="793">
        <v>750</v>
      </c>
      <c r="G88" s="794"/>
    </row>
    <row r="89" spans="1:7" s="549" customFormat="1" ht="8.25">
      <c r="A89" s="553">
        <v>15</v>
      </c>
      <c r="B89" s="818"/>
      <c r="C89" s="818"/>
      <c r="D89" s="819"/>
      <c r="E89" s="820"/>
      <c r="F89" s="821"/>
      <c r="G89" s="811"/>
    </row>
    <row r="90" spans="1:7" s="549" customFormat="1" ht="8.25">
      <c r="A90" s="689">
        <v>16</v>
      </c>
      <c r="B90" s="695"/>
      <c r="C90" s="695"/>
      <c r="D90" s="696"/>
      <c r="E90" s="761"/>
      <c r="F90" s="704"/>
      <c r="G90" s="547"/>
    </row>
    <row r="91" spans="1:7" s="549" customFormat="1" ht="8.25">
      <c r="A91" s="689">
        <v>17</v>
      </c>
      <c r="B91" s="695"/>
      <c r="C91" s="695"/>
      <c r="D91" s="696"/>
      <c r="E91" s="761"/>
      <c r="F91" s="715"/>
      <c r="G91" s="547"/>
    </row>
    <row r="92" spans="1:7" s="549" customFormat="1" ht="8.25">
      <c r="A92" s="689">
        <v>18</v>
      </c>
      <c r="B92" s="695"/>
      <c r="C92" s="695"/>
      <c r="D92" s="696"/>
      <c r="E92" s="761"/>
      <c r="F92" s="715"/>
      <c r="G92" s="547"/>
    </row>
    <row r="93" spans="1:7" s="549" customFormat="1" ht="8.25">
      <c r="A93" s="689">
        <v>19</v>
      </c>
      <c r="B93" s="695"/>
      <c r="C93" s="695"/>
      <c r="D93" s="696"/>
      <c r="E93" s="761"/>
      <c r="F93" s="715"/>
      <c r="G93" s="547"/>
    </row>
    <row r="94" spans="1:7" s="549" customFormat="1" ht="8.25">
      <c r="A94" s="689">
        <v>20</v>
      </c>
      <c r="B94" s="695"/>
      <c r="C94" s="695"/>
      <c r="D94" s="696"/>
      <c r="E94" s="761"/>
      <c r="F94" s="715"/>
      <c r="G94" s="547"/>
    </row>
    <row r="95" spans="1:7" s="549" customFormat="1" ht="8.25">
      <c r="A95" s="689">
        <v>21</v>
      </c>
      <c r="B95" s="695"/>
      <c r="C95" s="695"/>
      <c r="D95" s="696"/>
      <c r="E95" s="761"/>
      <c r="F95" s="715"/>
      <c r="G95" s="547"/>
    </row>
    <row r="96" spans="1:7" ht="13.5" thickBot="1">
      <c r="A96" s="7"/>
      <c r="B96" s="29"/>
      <c r="C96" s="29"/>
      <c r="D96" s="11"/>
      <c r="E96" s="762"/>
      <c r="F96" s="87"/>
      <c r="G96" s="42"/>
    </row>
    <row r="97" spans="1:6" ht="13.5" thickBot="1">
      <c r="A97" s="4"/>
      <c r="B97" s="23"/>
      <c r="C97" s="23"/>
      <c r="D97" s="8"/>
      <c r="E97" s="858" t="s">
        <v>1021</v>
      </c>
      <c r="F97" s="859">
        <f>SUM(F75:F95)</f>
        <v>24000</v>
      </c>
    </row>
    <row r="98" spans="1:7" ht="13.5" thickBot="1">
      <c r="A98" s="4"/>
      <c r="B98" s="23"/>
      <c r="C98" s="23"/>
      <c r="D98" s="8"/>
      <c r="E98" s="52" t="s">
        <v>1022</v>
      </c>
      <c r="F98" s="53"/>
      <c r="G98" s="55">
        <f>F97-F98</f>
        <v>24000</v>
      </c>
    </row>
    <row r="99" spans="1:6" ht="12.75">
      <c r="A99" s="1350" t="s">
        <v>145</v>
      </c>
      <c r="B99" s="1351"/>
      <c r="C99" s="1351"/>
      <c r="D99" s="1351"/>
      <c r="E99" s="1351"/>
      <c r="F99" s="1351"/>
    </row>
    <row r="100" spans="1:7" ht="12.75">
      <c r="A100" s="37">
        <v>1</v>
      </c>
      <c r="B100" s="46"/>
      <c r="C100" s="46"/>
      <c r="D100" s="47"/>
      <c r="E100" s="763"/>
      <c r="F100" s="43"/>
      <c r="G100" s="28"/>
    </row>
    <row r="101" spans="1:6" ht="12.75">
      <c r="A101" s="37">
        <v>2</v>
      </c>
      <c r="B101" s="23"/>
      <c r="C101" s="23"/>
      <c r="D101" s="8"/>
      <c r="E101" s="760"/>
      <c r="F101" s="17"/>
    </row>
    <row r="102" spans="1:7" ht="12.75">
      <c r="A102" s="37">
        <v>3</v>
      </c>
      <c r="B102" s="46"/>
      <c r="C102" s="46"/>
      <c r="D102" s="47"/>
      <c r="E102" s="763"/>
      <c r="F102" s="43"/>
      <c r="G102" s="28"/>
    </row>
    <row r="103" spans="1:7" ht="12.75">
      <c r="A103" s="37">
        <v>4</v>
      </c>
      <c r="B103" s="46"/>
      <c r="C103" s="46"/>
      <c r="D103" s="47"/>
      <c r="E103" s="763"/>
      <c r="F103" s="43"/>
      <c r="G103" s="28"/>
    </row>
    <row r="104" spans="1:7" ht="12.75">
      <c r="A104" s="37">
        <v>5</v>
      </c>
      <c r="B104" s="46"/>
      <c r="C104" s="46"/>
      <c r="D104" s="47"/>
      <c r="E104" s="763"/>
      <c r="F104" s="43"/>
      <c r="G104" s="28"/>
    </row>
    <row r="105" spans="1:8" ht="12.75">
      <c r="A105" s="37">
        <v>6</v>
      </c>
      <c r="B105" s="23"/>
      <c r="C105" s="23"/>
      <c r="D105" s="39"/>
      <c r="E105" s="764"/>
      <c r="F105" s="33"/>
      <c r="G105" s="97"/>
      <c r="H105" s="31"/>
    </row>
    <row r="106" spans="1:8" ht="12.75">
      <c r="A106" s="37"/>
      <c r="B106" s="23"/>
      <c r="C106" s="23"/>
      <c r="D106" s="39"/>
      <c r="E106" s="764"/>
      <c r="F106" s="33"/>
      <c r="G106" s="97"/>
      <c r="H106" s="31"/>
    </row>
    <row r="107" spans="1:8" ht="13.5" thickBot="1">
      <c r="A107" s="36"/>
      <c r="B107" s="22"/>
      <c r="C107" s="22"/>
      <c r="D107" s="41"/>
      <c r="E107" s="856" t="s">
        <v>1021</v>
      </c>
      <c r="F107" s="857">
        <f>SUM(F100:F105)</f>
        <v>0</v>
      </c>
      <c r="H107" s="31"/>
    </row>
    <row r="108" spans="1:8" ht="13.5" thickBot="1">
      <c r="A108" s="37"/>
      <c r="B108" s="20"/>
      <c r="C108" s="20"/>
      <c r="D108" s="39"/>
      <c r="E108" s="52" t="s">
        <v>1022</v>
      </c>
      <c r="F108" s="53"/>
      <c r="G108" s="63">
        <f>F107-F108</f>
        <v>0</v>
      </c>
      <c r="H108" s="31"/>
    </row>
    <row r="109" spans="1:6" ht="12.75">
      <c r="A109" s="1350" t="s">
        <v>146</v>
      </c>
      <c r="B109" s="1351"/>
      <c r="C109" s="1351"/>
      <c r="D109" s="1351"/>
      <c r="E109" s="1351"/>
      <c r="F109" s="1351"/>
    </row>
    <row r="110" spans="1:7" ht="20.25" thickBot="1">
      <c r="A110" s="566">
        <v>1</v>
      </c>
      <c r="B110" s="425" t="s">
        <v>1850</v>
      </c>
      <c r="C110" s="505" t="s">
        <v>1851</v>
      </c>
      <c r="D110" s="567">
        <v>558</v>
      </c>
      <c r="E110" s="765">
        <v>42153</v>
      </c>
      <c r="F110" s="730">
        <v>750</v>
      </c>
      <c r="G110" s="422"/>
    </row>
    <row r="111" spans="1:7" ht="19.5">
      <c r="A111" s="336">
        <v>2</v>
      </c>
      <c r="B111" s="733" t="s">
        <v>1872</v>
      </c>
      <c r="C111" s="506" t="s">
        <v>1873</v>
      </c>
      <c r="D111" s="337">
        <v>88</v>
      </c>
      <c r="E111" s="766">
        <v>42156</v>
      </c>
      <c r="F111" s="737">
        <v>750</v>
      </c>
      <c r="G111" s="42"/>
    </row>
    <row r="112" spans="1:7" ht="34.5" thickBot="1">
      <c r="A112" s="566">
        <v>3</v>
      </c>
      <c r="B112" s="425" t="s">
        <v>1875</v>
      </c>
      <c r="C112" s="505" t="s">
        <v>1876</v>
      </c>
      <c r="D112" s="567">
        <v>313</v>
      </c>
      <c r="E112" s="750">
        <v>42156</v>
      </c>
      <c r="F112" s="730">
        <v>750</v>
      </c>
      <c r="G112" s="422"/>
    </row>
    <row r="113" spans="1:7" ht="39.75" thickBot="1">
      <c r="A113" s="591">
        <v>4</v>
      </c>
      <c r="B113" s="435" t="s">
        <v>82</v>
      </c>
      <c r="C113" s="578" t="s">
        <v>83</v>
      </c>
      <c r="D113" s="592">
        <v>557</v>
      </c>
      <c r="E113" s="767">
        <v>42156</v>
      </c>
      <c r="F113" s="745">
        <v>750</v>
      </c>
      <c r="G113" s="437"/>
    </row>
    <row r="114" spans="1:7" ht="34.5" thickBot="1">
      <c r="A114" s="591">
        <v>5</v>
      </c>
      <c r="B114" s="435" t="s">
        <v>984</v>
      </c>
      <c r="C114" s="435" t="s">
        <v>1869</v>
      </c>
      <c r="D114" s="592">
        <v>465</v>
      </c>
      <c r="E114" s="767">
        <v>42158</v>
      </c>
      <c r="F114" s="745">
        <v>750</v>
      </c>
      <c r="G114" s="437"/>
    </row>
    <row r="115" spans="1:7" ht="39.75" thickBot="1">
      <c r="A115" s="591">
        <v>6</v>
      </c>
      <c r="B115" s="578" t="s">
        <v>986</v>
      </c>
      <c r="C115" s="435" t="s">
        <v>988</v>
      </c>
      <c r="D115" s="592">
        <v>303</v>
      </c>
      <c r="E115" s="767" t="s">
        <v>987</v>
      </c>
      <c r="F115" s="745">
        <v>750</v>
      </c>
      <c r="G115" s="437"/>
    </row>
    <row r="116" spans="1:7" ht="34.5" thickBot="1">
      <c r="A116" s="591">
        <v>7</v>
      </c>
      <c r="B116" s="435" t="s">
        <v>989</v>
      </c>
      <c r="C116" s="435" t="s">
        <v>1868</v>
      </c>
      <c r="D116" s="592">
        <v>691</v>
      </c>
      <c r="E116" s="767">
        <v>42160</v>
      </c>
      <c r="F116" s="745">
        <v>750</v>
      </c>
      <c r="G116" s="437"/>
    </row>
    <row r="117" spans="1:7" ht="23.25" thickBot="1">
      <c r="A117" s="591">
        <v>8</v>
      </c>
      <c r="B117" s="435" t="s">
        <v>1011</v>
      </c>
      <c r="C117" s="435" t="s">
        <v>1012</v>
      </c>
      <c r="D117" s="592">
        <v>731</v>
      </c>
      <c r="E117" s="767">
        <v>42164</v>
      </c>
      <c r="F117" s="745">
        <v>750</v>
      </c>
      <c r="G117" s="437"/>
    </row>
    <row r="118" spans="1:7" ht="33.75">
      <c r="A118" s="336">
        <v>9</v>
      </c>
      <c r="B118" s="325" t="s">
        <v>1859</v>
      </c>
      <c r="C118" s="325" t="s">
        <v>1867</v>
      </c>
      <c r="D118" s="337">
        <v>187</v>
      </c>
      <c r="E118" s="766">
        <v>42166</v>
      </c>
      <c r="F118" s="720">
        <v>750</v>
      </c>
      <c r="G118" s="42"/>
    </row>
    <row r="119" spans="1:7" ht="22.5">
      <c r="A119" s="92">
        <v>10</v>
      </c>
      <c r="B119" s="65" t="s">
        <v>1860</v>
      </c>
      <c r="C119" s="65" t="s">
        <v>1861</v>
      </c>
      <c r="D119" s="95">
        <v>1</v>
      </c>
      <c r="E119" s="756">
        <v>42165</v>
      </c>
      <c r="F119" s="38">
        <v>750</v>
      </c>
      <c r="G119" s="42"/>
    </row>
    <row r="120" spans="1:7" ht="22.5">
      <c r="A120" s="92">
        <v>11</v>
      </c>
      <c r="B120" s="65" t="s">
        <v>1862</v>
      </c>
      <c r="C120" s="65" t="s">
        <v>1863</v>
      </c>
      <c r="D120" s="95">
        <v>382</v>
      </c>
      <c r="E120" s="756">
        <v>42166</v>
      </c>
      <c r="F120" s="38">
        <v>750</v>
      </c>
      <c r="G120" s="42"/>
    </row>
    <row r="121" spans="1:7" ht="22.5">
      <c r="A121" s="92">
        <v>12</v>
      </c>
      <c r="B121" s="65" t="s">
        <v>1862</v>
      </c>
      <c r="C121" s="65" t="s">
        <v>1863</v>
      </c>
      <c r="D121" s="95">
        <v>383</v>
      </c>
      <c r="E121" s="756">
        <v>42166</v>
      </c>
      <c r="F121" s="38">
        <v>750</v>
      </c>
      <c r="G121" s="42"/>
    </row>
    <row r="122" spans="1:7" ht="34.5" thickBot="1">
      <c r="A122" s="566">
        <v>13</v>
      </c>
      <c r="B122" s="425" t="s">
        <v>1860</v>
      </c>
      <c r="C122" s="425" t="s">
        <v>1866</v>
      </c>
      <c r="D122" s="567">
        <v>23</v>
      </c>
      <c r="E122" s="765">
        <v>42165</v>
      </c>
      <c r="F122" s="776">
        <v>750</v>
      </c>
      <c r="G122" s="590">
        <f>SUM(F118:F122)</f>
        <v>3750</v>
      </c>
    </row>
    <row r="123" spans="1:7" ht="42" thickBot="1">
      <c r="A123" s="591">
        <v>14</v>
      </c>
      <c r="B123" s="435" t="s">
        <v>1832</v>
      </c>
      <c r="C123" s="450" t="s">
        <v>1833</v>
      </c>
      <c r="D123" s="592">
        <v>915</v>
      </c>
      <c r="E123" s="781" t="s">
        <v>1834</v>
      </c>
      <c r="F123" s="745">
        <v>750</v>
      </c>
      <c r="G123" s="437"/>
    </row>
    <row r="124" spans="1:7" ht="12.75">
      <c r="A124" s="336">
        <v>15</v>
      </c>
      <c r="B124" s="325" t="s">
        <v>1768</v>
      </c>
      <c r="C124" s="325" t="s">
        <v>1769</v>
      </c>
      <c r="D124" s="337">
        <v>281</v>
      </c>
      <c r="E124" s="766">
        <v>42171</v>
      </c>
      <c r="F124" s="720">
        <v>750</v>
      </c>
      <c r="G124" s="42"/>
    </row>
    <row r="125" spans="1:7" ht="45">
      <c r="A125" s="92">
        <v>16</v>
      </c>
      <c r="B125" s="65" t="s">
        <v>1774</v>
      </c>
      <c r="C125" s="65" t="s">
        <v>1775</v>
      </c>
      <c r="D125" s="95">
        <v>277</v>
      </c>
      <c r="E125" s="756">
        <v>42171</v>
      </c>
      <c r="F125" s="38">
        <v>750</v>
      </c>
      <c r="G125" s="42"/>
    </row>
    <row r="126" spans="1:7" ht="45.75" thickBot="1">
      <c r="A126" s="566">
        <v>17</v>
      </c>
      <c r="B126" s="425" t="s">
        <v>1777</v>
      </c>
      <c r="C126" s="425" t="s">
        <v>540</v>
      </c>
      <c r="D126" s="567">
        <v>51</v>
      </c>
      <c r="E126" s="765">
        <v>42171</v>
      </c>
      <c r="F126" s="776">
        <v>750</v>
      </c>
      <c r="G126" s="590">
        <f>SUM(F124:F126)</f>
        <v>2250</v>
      </c>
    </row>
    <row r="127" spans="1:7" ht="23.25" thickBot="1">
      <c r="A127" s="591">
        <v>18</v>
      </c>
      <c r="B127" s="435" t="s">
        <v>106</v>
      </c>
      <c r="C127" s="435" t="s">
        <v>107</v>
      </c>
      <c r="D127" s="592">
        <v>259</v>
      </c>
      <c r="E127" s="767">
        <v>42180</v>
      </c>
      <c r="F127" s="745">
        <v>750</v>
      </c>
      <c r="G127" s="437"/>
    </row>
    <row r="128" spans="1:7" ht="12.75">
      <c r="A128" s="336">
        <v>19</v>
      </c>
      <c r="B128" s="438" t="s">
        <v>953</v>
      </c>
      <c r="C128" s="395" t="s">
        <v>954</v>
      </c>
      <c r="D128" s="817">
        <v>433</v>
      </c>
      <c r="E128" s="812">
        <v>42181</v>
      </c>
      <c r="F128" s="339">
        <v>750</v>
      </c>
      <c r="G128" s="42"/>
    </row>
    <row r="129" spans="1:7" ht="22.5">
      <c r="A129" s="92">
        <v>20</v>
      </c>
      <c r="B129" s="65" t="s">
        <v>955</v>
      </c>
      <c r="C129" s="65" t="s">
        <v>956</v>
      </c>
      <c r="D129" s="95">
        <v>941</v>
      </c>
      <c r="E129" s="768">
        <v>42181</v>
      </c>
      <c r="F129" s="99">
        <v>750</v>
      </c>
      <c r="G129" s="42"/>
    </row>
    <row r="130" spans="1:7" ht="22.5">
      <c r="A130" s="92">
        <v>21</v>
      </c>
      <c r="B130" s="577" t="s">
        <v>959</v>
      </c>
      <c r="C130" s="65" t="s">
        <v>958</v>
      </c>
      <c r="D130" s="95">
        <v>582</v>
      </c>
      <c r="E130" s="768" t="s">
        <v>957</v>
      </c>
      <c r="F130" s="99">
        <v>750</v>
      </c>
      <c r="G130" s="42"/>
    </row>
    <row r="131" spans="1:7" ht="23.25" thickBot="1">
      <c r="A131" s="566">
        <v>22</v>
      </c>
      <c r="B131" s="425" t="s">
        <v>955</v>
      </c>
      <c r="C131" s="425" t="s">
        <v>960</v>
      </c>
      <c r="D131" s="567">
        <v>940</v>
      </c>
      <c r="E131" s="814" t="s">
        <v>952</v>
      </c>
      <c r="F131" s="815">
        <v>750</v>
      </c>
      <c r="G131" s="816">
        <f>SUM(F128:F131)</f>
        <v>3000</v>
      </c>
    </row>
    <row r="132" spans="1:7" ht="33.75">
      <c r="A132" s="336">
        <v>23</v>
      </c>
      <c r="B132" s="325" t="s">
        <v>726</v>
      </c>
      <c r="C132" s="325" t="s">
        <v>727</v>
      </c>
      <c r="D132" s="337">
        <v>118</v>
      </c>
      <c r="E132" s="812" t="s">
        <v>728</v>
      </c>
      <c r="F132" s="339">
        <v>750</v>
      </c>
      <c r="G132" s="42"/>
    </row>
    <row r="133" spans="1:9" ht="13.5" thickBot="1">
      <c r="A133" s="566">
        <v>24</v>
      </c>
      <c r="B133" s="425" t="s">
        <v>730</v>
      </c>
      <c r="C133" s="425"/>
      <c r="D133" s="567">
        <v>718</v>
      </c>
      <c r="E133" s="814">
        <v>42181</v>
      </c>
      <c r="F133" s="815">
        <v>750</v>
      </c>
      <c r="G133" s="1388" t="s">
        <v>731</v>
      </c>
      <c r="H133" s="1388"/>
      <c r="I133" s="816">
        <f>SUM(F132:F133)</f>
        <v>1500</v>
      </c>
    </row>
    <row r="134" spans="1:7" ht="12.75">
      <c r="A134" s="92">
        <v>25</v>
      </c>
      <c r="B134" s="65"/>
      <c r="C134" s="65"/>
      <c r="D134" s="95"/>
      <c r="E134" s="756"/>
      <c r="F134" s="38"/>
      <c r="G134" s="42"/>
    </row>
    <row r="135" spans="1:7" ht="12.75">
      <c r="A135" s="92"/>
      <c r="B135" s="65"/>
      <c r="C135" s="65"/>
      <c r="D135" s="95"/>
      <c r="E135" s="768"/>
      <c r="F135" s="99"/>
      <c r="G135" s="42"/>
    </row>
    <row r="136" spans="1:7" ht="12.75">
      <c r="A136" s="92"/>
      <c r="B136" s="65"/>
      <c r="C136" s="65"/>
      <c r="D136" s="95"/>
      <c r="E136" s="768"/>
      <c r="F136" s="99"/>
      <c r="G136" s="42"/>
    </row>
    <row r="137" spans="1:7" ht="12.75">
      <c r="A137" s="92"/>
      <c r="B137" s="65"/>
      <c r="C137" s="65"/>
      <c r="D137" s="95"/>
      <c r="E137" s="768"/>
      <c r="F137" s="99"/>
      <c r="G137" s="42"/>
    </row>
    <row r="138" spans="1:7" ht="12.75">
      <c r="A138" s="92"/>
      <c r="B138" s="65"/>
      <c r="C138" s="65"/>
      <c r="D138" s="95"/>
      <c r="E138" s="768"/>
      <c r="F138" s="99"/>
      <c r="G138" s="42"/>
    </row>
    <row r="139" spans="1:7" ht="12.75">
      <c r="A139" s="92"/>
      <c r="B139" s="65"/>
      <c r="C139" s="65"/>
      <c r="D139" s="95"/>
      <c r="E139" s="768"/>
      <c r="F139" s="99"/>
      <c r="G139" s="42"/>
    </row>
    <row r="140" spans="1:7" ht="12.75">
      <c r="A140" s="92"/>
      <c r="B140" s="65"/>
      <c r="C140" s="65"/>
      <c r="D140" s="95"/>
      <c r="E140" s="768"/>
      <c r="F140" s="99"/>
      <c r="G140" s="42"/>
    </row>
    <row r="141" spans="1:7" ht="13.5" thickBot="1">
      <c r="A141" s="92"/>
      <c r="B141" s="65"/>
      <c r="C141" s="65"/>
      <c r="D141" s="95"/>
      <c r="E141" s="768"/>
      <c r="F141" s="99"/>
      <c r="G141" s="42"/>
    </row>
    <row r="142" spans="1:6" ht="13.5" thickBot="1">
      <c r="A142" s="4"/>
      <c r="B142" s="25"/>
      <c r="C142" s="25"/>
      <c r="D142" s="8"/>
      <c r="E142" s="858" t="s">
        <v>1021</v>
      </c>
      <c r="F142" s="859">
        <f>SUM(F110:F141)</f>
        <v>18000</v>
      </c>
    </row>
    <row r="143" spans="1:7" ht="13.5" thickBot="1">
      <c r="A143" s="42"/>
      <c r="B143" s="731"/>
      <c r="C143" s="9"/>
      <c r="D143" s="6"/>
      <c r="E143" s="52" t="s">
        <v>1022</v>
      </c>
      <c r="F143" s="53"/>
      <c r="G143" s="55">
        <f>F142-F143</f>
        <v>18000</v>
      </c>
    </row>
    <row r="144" spans="1:6" ht="12.75">
      <c r="A144" s="1"/>
      <c r="B144" s="9"/>
      <c r="C144" s="9"/>
      <c r="D144" s="6"/>
      <c r="E144" s="769"/>
      <c r="F144" s="16"/>
    </row>
    <row r="145" spans="1:6" ht="12.75">
      <c r="A145" s="1336" t="s">
        <v>1076</v>
      </c>
      <c r="B145" s="1336"/>
      <c r="C145" s="1336"/>
      <c r="D145" s="26"/>
      <c r="E145" s="769"/>
      <c r="F145" s="16" t="s">
        <v>1080</v>
      </c>
    </row>
    <row r="146" spans="1:6" ht="12.75">
      <c r="A146" s="1"/>
      <c r="B146" s="9"/>
      <c r="C146" s="9"/>
      <c r="D146" s="6"/>
      <c r="E146" s="769"/>
      <c r="F146" s="16"/>
    </row>
    <row r="147" spans="1:6" ht="12.75">
      <c r="A147" s="1355" t="s">
        <v>1079</v>
      </c>
      <c r="B147" s="1355"/>
      <c r="C147" s="1355"/>
      <c r="D147" s="14"/>
      <c r="E147" s="769"/>
      <c r="F147" s="16" t="s">
        <v>1080</v>
      </c>
    </row>
    <row r="148" spans="1:6" ht="12.75">
      <c r="A148" s="1"/>
      <c r="B148" s="9"/>
      <c r="C148" s="9"/>
      <c r="D148" s="6"/>
      <c r="E148" s="769"/>
      <c r="F148" s="16"/>
    </row>
    <row r="149" spans="1:6" s="549" customFormat="1" ht="8.25">
      <c r="A149" s="548"/>
      <c r="B149" s="1364" t="s">
        <v>1845</v>
      </c>
      <c r="C149" s="1364"/>
      <c r="D149" s="1364"/>
      <c r="E149" s="1364"/>
      <c r="F149" s="1364"/>
    </row>
  </sheetData>
  <sheetProtection/>
  <mergeCells count="18">
    <mergeCell ref="G133:H133"/>
    <mergeCell ref="G30:J30"/>
    <mergeCell ref="H75:J75"/>
    <mergeCell ref="I83:J83"/>
    <mergeCell ref="A109:F109"/>
    <mergeCell ref="C9:C15"/>
    <mergeCell ref="G82:H82"/>
    <mergeCell ref="G83:H83"/>
    <mergeCell ref="B149:F149"/>
    <mergeCell ref="E10:F14"/>
    <mergeCell ref="A16:F16"/>
    <mergeCell ref="A74:F74"/>
    <mergeCell ref="A99:F99"/>
    <mergeCell ref="A9:A15"/>
    <mergeCell ref="B9:B15"/>
    <mergeCell ref="D9:D15"/>
    <mergeCell ref="A145:C145"/>
    <mergeCell ref="A147:C1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36">
      <selection activeCell="F148" sqref="F148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827" customWidth="1"/>
    <col min="4" max="4" width="9.125" style="2" customWidth="1"/>
    <col min="5" max="5" width="13.625" style="0" customWidth="1"/>
    <col min="6" max="6" width="12.25390625" style="0" customWidth="1"/>
    <col min="7" max="7" width="14.125" style="0" customWidth="1"/>
    <col min="10" max="10" width="10.125" style="0" bestFit="1" customWidth="1"/>
  </cols>
  <sheetData>
    <row r="1" spans="1:6" ht="12.75">
      <c r="A1" s="1"/>
      <c r="B1" s="12"/>
      <c r="C1" s="575"/>
      <c r="D1" s="5"/>
      <c r="F1" t="s">
        <v>140</v>
      </c>
    </row>
    <row r="2" spans="1:6" ht="12.75">
      <c r="A2" s="1"/>
      <c r="B2" s="12"/>
      <c r="C2" s="575"/>
      <c r="D2" s="5"/>
      <c r="F2" t="s">
        <v>1074</v>
      </c>
    </row>
    <row r="3" spans="1:6" ht="12.75">
      <c r="A3" s="1"/>
      <c r="B3" s="12"/>
      <c r="C3" s="575"/>
      <c r="D3" s="5"/>
      <c r="F3" t="s">
        <v>157</v>
      </c>
    </row>
    <row r="4" spans="1:6" ht="12.75">
      <c r="A4" s="1"/>
      <c r="B4" s="12"/>
      <c r="C4" s="575"/>
      <c r="D4" s="5"/>
      <c r="F4" s="15"/>
    </row>
    <row r="5" spans="1:6" ht="12.75">
      <c r="A5" s="1"/>
      <c r="B5" s="26" t="s">
        <v>141</v>
      </c>
      <c r="C5" s="824"/>
      <c r="E5" s="13"/>
      <c r="F5" s="13"/>
    </row>
    <row r="6" spans="1:6" ht="12.75">
      <c r="A6" s="1"/>
      <c r="B6" s="26" t="s">
        <v>136</v>
      </c>
      <c r="C6" s="824"/>
      <c r="E6" s="13"/>
      <c r="F6" s="13"/>
    </row>
    <row r="7" spans="1:6" ht="12.75">
      <c r="A7" s="1"/>
      <c r="B7" s="12"/>
      <c r="C7" s="575"/>
      <c r="D7" s="5"/>
      <c r="E7" s="2"/>
      <c r="F7" s="15"/>
    </row>
    <row r="8" spans="1:6" ht="12.75">
      <c r="A8" s="1"/>
      <c r="B8" s="12"/>
      <c r="C8" s="575"/>
      <c r="D8" s="5"/>
      <c r="E8" s="2"/>
      <c r="F8" s="15"/>
    </row>
    <row r="9" spans="1:6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19" t="s">
        <v>142</v>
      </c>
      <c r="F9" s="21"/>
    </row>
    <row r="10" spans="1:6" ht="12.75">
      <c r="A10" s="1353"/>
      <c r="B10" s="1340"/>
      <c r="C10" s="1337"/>
      <c r="D10" s="1338"/>
      <c r="E10" s="1344" t="s">
        <v>156</v>
      </c>
      <c r="F10" s="1345"/>
    </row>
    <row r="11" spans="1:6" ht="12.75">
      <c r="A11" s="1353"/>
      <c r="B11" s="1340"/>
      <c r="C11" s="1337"/>
      <c r="D11" s="1338"/>
      <c r="E11" s="1346"/>
      <c r="F11" s="1347"/>
    </row>
    <row r="12" spans="1:6" ht="12.75">
      <c r="A12" s="1353"/>
      <c r="B12" s="1340"/>
      <c r="C12" s="1337"/>
      <c r="D12" s="1338"/>
      <c r="E12" s="1346"/>
      <c r="F12" s="1347"/>
    </row>
    <row r="13" spans="1:6" ht="12.75">
      <c r="A13" s="1353"/>
      <c r="B13" s="1340"/>
      <c r="C13" s="1337"/>
      <c r="D13" s="1338"/>
      <c r="E13" s="1346"/>
      <c r="F13" s="1347"/>
    </row>
    <row r="14" spans="1:6" ht="12.75">
      <c r="A14" s="1353"/>
      <c r="B14" s="1340"/>
      <c r="C14" s="1337"/>
      <c r="D14" s="1338"/>
      <c r="E14" s="1348"/>
      <c r="F14" s="1349"/>
    </row>
    <row r="15" spans="1:6" ht="12.75">
      <c r="A15" s="1354"/>
      <c r="B15" s="1341"/>
      <c r="C15" s="1337"/>
      <c r="D15" s="1338"/>
      <c r="E15" s="18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ht="48.75">
      <c r="A17" s="37">
        <v>1</v>
      </c>
      <c r="B17" s="65" t="s">
        <v>1439</v>
      </c>
      <c r="C17" s="577" t="s">
        <v>1440</v>
      </c>
      <c r="D17" s="66">
        <v>32</v>
      </c>
      <c r="E17" s="68">
        <v>42185</v>
      </c>
      <c r="F17" s="45">
        <v>7500</v>
      </c>
      <c r="G17" s="42"/>
      <c r="H17" s="1"/>
    </row>
    <row r="18" spans="1:8" ht="39">
      <c r="A18" s="37">
        <v>2</v>
      </c>
      <c r="B18" s="65" t="s">
        <v>347</v>
      </c>
      <c r="C18" s="577" t="s">
        <v>1441</v>
      </c>
      <c r="D18" s="66">
        <v>116</v>
      </c>
      <c r="E18" s="68">
        <v>42185</v>
      </c>
      <c r="F18" s="45">
        <v>7500</v>
      </c>
      <c r="G18" s="42"/>
      <c r="H18" s="1"/>
    </row>
    <row r="19" spans="1:8" ht="20.25" thickBot="1">
      <c r="A19" s="424">
        <v>3</v>
      </c>
      <c r="B19" s="425" t="s">
        <v>1442</v>
      </c>
      <c r="C19" s="505" t="s">
        <v>1443</v>
      </c>
      <c r="D19" s="741">
        <v>365</v>
      </c>
      <c r="E19" s="855">
        <v>42185</v>
      </c>
      <c r="F19" s="742">
        <v>7500</v>
      </c>
      <c r="G19" s="860">
        <f>SUM(F17:F19)</f>
        <v>22500</v>
      </c>
      <c r="H19" s="1"/>
    </row>
    <row r="20" spans="1:9" ht="13.5" thickBot="1">
      <c r="A20" s="445">
        <v>4</v>
      </c>
      <c r="B20" s="653" t="s">
        <v>1182</v>
      </c>
      <c r="C20" s="653" t="s">
        <v>31</v>
      </c>
      <c r="D20" s="861">
        <v>350</v>
      </c>
      <c r="E20" s="862">
        <v>42186</v>
      </c>
      <c r="F20" s="736">
        <v>750</v>
      </c>
      <c r="G20" s="1395" t="s">
        <v>1183</v>
      </c>
      <c r="H20" s="1396"/>
      <c r="I20" s="1397"/>
    </row>
    <row r="21" spans="1:8" ht="41.25">
      <c r="A21" s="36">
        <v>5</v>
      </c>
      <c r="B21" s="325" t="s">
        <v>347</v>
      </c>
      <c r="C21" s="675" t="s">
        <v>65</v>
      </c>
      <c r="D21" s="863">
        <v>121</v>
      </c>
      <c r="E21" s="864">
        <v>42187</v>
      </c>
      <c r="F21" s="865">
        <v>7500</v>
      </c>
      <c r="G21" s="82"/>
      <c r="H21" s="1"/>
    </row>
    <row r="22" spans="1:8" ht="34.5" thickBot="1">
      <c r="A22" s="424">
        <v>6</v>
      </c>
      <c r="B22" s="425" t="s">
        <v>66</v>
      </c>
      <c r="C22" s="505" t="s">
        <v>732</v>
      </c>
      <c r="D22" s="741">
        <v>230</v>
      </c>
      <c r="E22" s="855">
        <v>42187</v>
      </c>
      <c r="F22" s="742">
        <v>7500</v>
      </c>
      <c r="G22" s="668">
        <f>SUM(F21:F22)</f>
        <v>15000</v>
      </c>
      <c r="H22" s="1"/>
    </row>
    <row r="23" spans="1:8" ht="19.5">
      <c r="A23" s="36">
        <v>7</v>
      </c>
      <c r="B23" s="325" t="s">
        <v>1739</v>
      </c>
      <c r="C23" s="506" t="s">
        <v>1741</v>
      </c>
      <c r="D23" s="863">
        <v>101</v>
      </c>
      <c r="E23" s="864">
        <v>42191</v>
      </c>
      <c r="F23" s="865">
        <v>7500</v>
      </c>
      <c r="G23" s="82"/>
      <c r="H23" s="1"/>
    </row>
    <row r="24" spans="1:8" ht="13.5" thickBot="1">
      <c r="A24" s="424">
        <v>8</v>
      </c>
      <c r="B24" s="425" t="s">
        <v>1740</v>
      </c>
      <c r="C24" s="505">
        <v>46628101</v>
      </c>
      <c r="D24" s="741">
        <v>303</v>
      </c>
      <c r="E24" s="855">
        <v>42191</v>
      </c>
      <c r="F24" s="742">
        <v>7500</v>
      </c>
      <c r="G24" s="668">
        <f>SUM(F23:F24)</f>
        <v>15000</v>
      </c>
      <c r="H24" s="1"/>
    </row>
    <row r="25" spans="1:8" ht="45">
      <c r="A25" s="36">
        <v>9</v>
      </c>
      <c r="B25" s="871" t="s">
        <v>1450</v>
      </c>
      <c r="C25" s="506">
        <v>46628400</v>
      </c>
      <c r="D25" s="863">
        <v>172</v>
      </c>
      <c r="E25" s="864">
        <v>42193</v>
      </c>
      <c r="F25" s="865">
        <v>7500</v>
      </c>
      <c r="G25" s="82"/>
      <c r="H25" s="1"/>
    </row>
    <row r="26" spans="1:8" ht="22.5">
      <c r="A26" s="37">
        <v>10</v>
      </c>
      <c r="B26" s="65" t="s">
        <v>1451</v>
      </c>
      <c r="C26" s="577" t="s">
        <v>1452</v>
      </c>
      <c r="D26" s="573">
        <v>221</v>
      </c>
      <c r="E26" s="866">
        <v>42193</v>
      </c>
      <c r="F26" s="740">
        <v>7500</v>
      </c>
      <c r="G26" s="82"/>
      <c r="H26" s="1"/>
    </row>
    <row r="27" spans="1:8" s="32" customFormat="1" ht="45.75" thickBot="1">
      <c r="A27" s="424">
        <v>11</v>
      </c>
      <c r="B27" s="425" t="s">
        <v>499</v>
      </c>
      <c r="C27" s="662" t="s">
        <v>500</v>
      </c>
      <c r="D27" s="567">
        <v>855</v>
      </c>
      <c r="E27" s="855">
        <v>42193</v>
      </c>
      <c r="F27" s="742">
        <v>7500</v>
      </c>
      <c r="G27" s="668">
        <f>SUM(F25:F27)</f>
        <v>22500</v>
      </c>
      <c r="H27" s="102"/>
    </row>
    <row r="28" spans="1:8" s="32" customFormat="1" ht="34.5" thickBot="1">
      <c r="A28" s="59">
        <v>12</v>
      </c>
      <c r="B28" s="872" t="s">
        <v>501</v>
      </c>
      <c r="C28" s="325" t="s">
        <v>1519</v>
      </c>
      <c r="D28" s="569">
        <v>530</v>
      </c>
      <c r="E28" s="753" t="s">
        <v>502</v>
      </c>
      <c r="F28" s="738">
        <v>7500</v>
      </c>
      <c r="G28" s="86"/>
      <c r="H28" s="102"/>
    </row>
    <row r="29" spans="1:8" s="32" customFormat="1" ht="34.5" thickBot="1">
      <c r="A29" s="874">
        <v>13</v>
      </c>
      <c r="B29" s="425" t="s">
        <v>1518</v>
      </c>
      <c r="C29" s="662" t="s">
        <v>1520</v>
      </c>
      <c r="D29" s="556">
        <v>152</v>
      </c>
      <c r="E29" s="875">
        <v>42194</v>
      </c>
      <c r="F29" s="717">
        <v>7500</v>
      </c>
      <c r="G29" s="732">
        <f>SUM(F28:F29)</f>
        <v>15000</v>
      </c>
      <c r="H29" s="102"/>
    </row>
    <row r="30" spans="1:10" s="32" customFormat="1" ht="25.5">
      <c r="A30" s="1058">
        <v>14</v>
      </c>
      <c r="B30" s="1059" t="s">
        <v>560</v>
      </c>
      <c r="C30" s="1060" t="s">
        <v>561</v>
      </c>
      <c r="D30" s="1061">
        <v>700</v>
      </c>
      <c r="E30" s="1062">
        <v>42195</v>
      </c>
      <c r="F30" s="1063">
        <v>7500</v>
      </c>
      <c r="G30" s="1404" t="s">
        <v>837</v>
      </c>
      <c r="H30" s="1405"/>
      <c r="I30" s="1405"/>
      <c r="J30" s="1406"/>
    </row>
    <row r="31" spans="1:8" s="32" customFormat="1" ht="17.25" thickBot="1">
      <c r="A31" s="874">
        <v>15</v>
      </c>
      <c r="B31" s="878" t="s">
        <v>562</v>
      </c>
      <c r="C31" s="662" t="s">
        <v>563</v>
      </c>
      <c r="D31" s="556">
        <v>200</v>
      </c>
      <c r="E31" s="875">
        <v>42195</v>
      </c>
      <c r="F31" s="717">
        <v>7500</v>
      </c>
      <c r="G31" s="876">
        <f>SUM(F30:F31)</f>
        <v>15000</v>
      </c>
      <c r="H31" s="102"/>
    </row>
    <row r="32" spans="1:8" s="32" customFormat="1" ht="22.5">
      <c r="A32" s="59">
        <v>16</v>
      </c>
      <c r="B32" s="325" t="s">
        <v>1144</v>
      </c>
      <c r="C32" s="506" t="s">
        <v>1145</v>
      </c>
      <c r="D32" s="569">
        <v>454</v>
      </c>
      <c r="E32" s="873">
        <v>42198</v>
      </c>
      <c r="F32" s="738">
        <v>7500</v>
      </c>
      <c r="G32" s="86"/>
      <c r="H32" s="102"/>
    </row>
    <row r="33" spans="1:8" s="549" customFormat="1" ht="16.5">
      <c r="A33" s="689">
        <v>17</v>
      </c>
      <c r="B33" s="545" t="s">
        <v>1144</v>
      </c>
      <c r="C33" s="545" t="s">
        <v>1146</v>
      </c>
      <c r="D33" s="95">
        <v>80</v>
      </c>
      <c r="E33" s="96">
        <v>42198</v>
      </c>
      <c r="F33" s="38">
        <v>7500</v>
      </c>
      <c r="G33" s="547"/>
      <c r="H33" s="548"/>
    </row>
    <row r="34" spans="1:8" s="31" customFormat="1" ht="42" thickBot="1">
      <c r="A34" s="424">
        <v>18</v>
      </c>
      <c r="B34" s="425" t="s">
        <v>1</v>
      </c>
      <c r="C34" s="662" t="s">
        <v>1157</v>
      </c>
      <c r="D34" s="567">
        <v>492</v>
      </c>
      <c r="E34" s="854">
        <v>42198</v>
      </c>
      <c r="F34" s="776">
        <v>7500</v>
      </c>
      <c r="G34" s="668">
        <f>SUM(F32:F34)</f>
        <v>22500</v>
      </c>
      <c r="H34" s="666"/>
    </row>
    <row r="35" spans="1:8" s="31" customFormat="1" ht="24.75">
      <c r="A35" s="36">
        <v>19</v>
      </c>
      <c r="B35" s="325" t="s">
        <v>1352</v>
      </c>
      <c r="C35" s="675" t="s">
        <v>1158</v>
      </c>
      <c r="D35" s="337">
        <v>131</v>
      </c>
      <c r="E35" s="766" t="s">
        <v>1159</v>
      </c>
      <c r="F35" s="720">
        <v>7500</v>
      </c>
      <c r="G35" s="97"/>
      <c r="H35" s="666"/>
    </row>
    <row r="36" spans="1:8" s="31" customFormat="1" ht="24.75">
      <c r="A36" s="37">
        <v>20</v>
      </c>
      <c r="B36" s="65" t="s">
        <v>160</v>
      </c>
      <c r="C36" s="545" t="s">
        <v>161</v>
      </c>
      <c r="D36" s="95">
        <v>482</v>
      </c>
      <c r="E36" s="96">
        <v>42200</v>
      </c>
      <c r="F36" s="38">
        <v>7500</v>
      </c>
      <c r="G36" s="97"/>
      <c r="H36" s="666"/>
    </row>
    <row r="37" spans="1:8" s="31" customFormat="1" ht="45.75" thickBot="1">
      <c r="A37" s="424">
        <v>21</v>
      </c>
      <c r="B37" s="425" t="s">
        <v>162</v>
      </c>
      <c r="C37" s="662" t="s">
        <v>163</v>
      </c>
      <c r="D37" s="567">
        <v>146</v>
      </c>
      <c r="E37" s="854">
        <v>42200</v>
      </c>
      <c r="F37" s="776">
        <v>7500</v>
      </c>
      <c r="G37" s="668">
        <f>SUM(F35:F37)</f>
        <v>22500</v>
      </c>
      <c r="H37" s="666"/>
    </row>
    <row r="38" spans="1:8" s="31" customFormat="1" ht="24.75">
      <c r="A38" s="36">
        <v>22</v>
      </c>
      <c r="B38" s="325" t="s">
        <v>183</v>
      </c>
      <c r="C38" s="675" t="s">
        <v>1209</v>
      </c>
      <c r="D38" s="337">
        <v>831</v>
      </c>
      <c r="E38" s="853">
        <v>42202</v>
      </c>
      <c r="F38" s="720">
        <v>7500</v>
      </c>
      <c r="G38" s="97"/>
      <c r="H38" s="666"/>
    </row>
    <row r="39" spans="1:8" s="31" customFormat="1" ht="13.5" thickBot="1">
      <c r="A39" s="424">
        <v>23</v>
      </c>
      <c r="B39" s="425" t="s">
        <v>1210</v>
      </c>
      <c r="C39" s="662" t="s">
        <v>1211</v>
      </c>
      <c r="D39" s="567">
        <v>546</v>
      </c>
      <c r="E39" s="854">
        <v>42202</v>
      </c>
      <c r="F39" s="776">
        <v>7500</v>
      </c>
      <c r="G39" s="668">
        <f>SUM(F38:F39)</f>
        <v>15000</v>
      </c>
      <c r="H39" s="666"/>
    </row>
    <row r="40" spans="1:8" s="31" customFormat="1" ht="24.75">
      <c r="A40" s="36">
        <v>24</v>
      </c>
      <c r="B40" s="325" t="s">
        <v>1352</v>
      </c>
      <c r="C40" s="675" t="s">
        <v>1212</v>
      </c>
      <c r="D40" s="337">
        <v>132</v>
      </c>
      <c r="E40" s="766" t="s">
        <v>1213</v>
      </c>
      <c r="F40" s="720">
        <v>7500</v>
      </c>
      <c r="G40" s="97"/>
      <c r="H40" s="666"/>
    </row>
    <row r="41" spans="1:9" s="31" customFormat="1" ht="16.5">
      <c r="A41" s="508">
        <v>25</v>
      </c>
      <c r="B41" s="509" t="s">
        <v>1491</v>
      </c>
      <c r="C41" s="1019" t="s">
        <v>1218</v>
      </c>
      <c r="D41" s="644">
        <v>299</v>
      </c>
      <c r="E41" s="645">
        <v>42205</v>
      </c>
      <c r="F41" s="1020">
        <v>750</v>
      </c>
      <c r="G41" s="1401" t="s">
        <v>1194</v>
      </c>
      <c r="H41" s="1402"/>
      <c r="I41" s="1403"/>
    </row>
    <row r="42" spans="1:8" s="31" customFormat="1" ht="12.75">
      <c r="A42" s="37">
        <v>26</v>
      </c>
      <c r="B42" s="739" t="s">
        <v>1352</v>
      </c>
      <c r="C42" s="545" t="s">
        <v>1219</v>
      </c>
      <c r="D42" s="95">
        <v>134</v>
      </c>
      <c r="E42" s="96">
        <v>42205</v>
      </c>
      <c r="F42" s="38">
        <v>7500</v>
      </c>
      <c r="G42" s="97"/>
      <c r="H42" s="666"/>
    </row>
    <row r="43" spans="1:8" s="31" customFormat="1" ht="24.75">
      <c r="A43" s="37">
        <v>27</v>
      </c>
      <c r="B43" s="65" t="s">
        <v>1222</v>
      </c>
      <c r="C43" s="545" t="s">
        <v>1223</v>
      </c>
      <c r="D43" s="95">
        <v>965</v>
      </c>
      <c r="E43" s="96">
        <v>42205</v>
      </c>
      <c r="F43" s="38">
        <v>7500</v>
      </c>
      <c r="G43" s="97"/>
      <c r="H43" s="666"/>
    </row>
    <row r="44" spans="1:8" s="31" customFormat="1" ht="22.5">
      <c r="A44" s="37">
        <v>28</v>
      </c>
      <c r="B44" s="65" t="s">
        <v>1224</v>
      </c>
      <c r="C44" s="545" t="s">
        <v>1225</v>
      </c>
      <c r="D44" s="95">
        <v>260</v>
      </c>
      <c r="E44" s="96">
        <v>42205</v>
      </c>
      <c r="F44" s="38">
        <v>7500</v>
      </c>
      <c r="G44" s="97"/>
      <c r="H44" s="666"/>
    </row>
    <row r="45" spans="1:8" s="31" customFormat="1" ht="24.75">
      <c r="A45" s="37">
        <v>29</v>
      </c>
      <c r="B45" s="65" t="s">
        <v>1352</v>
      </c>
      <c r="C45" s="545" t="s">
        <v>1226</v>
      </c>
      <c r="D45" s="95">
        <v>133</v>
      </c>
      <c r="E45" s="96">
        <v>42205</v>
      </c>
      <c r="F45" s="38">
        <v>7500</v>
      </c>
      <c r="G45" s="97"/>
      <c r="H45" s="666"/>
    </row>
    <row r="46" spans="1:8" s="31" customFormat="1" ht="24.75">
      <c r="A46" s="37">
        <v>30</v>
      </c>
      <c r="B46" s="65" t="s">
        <v>347</v>
      </c>
      <c r="C46" s="545" t="s">
        <v>1227</v>
      </c>
      <c r="D46" s="95">
        <v>143</v>
      </c>
      <c r="E46" s="96">
        <v>42205</v>
      </c>
      <c r="F46" s="38">
        <v>7500</v>
      </c>
      <c r="G46" s="97"/>
      <c r="H46" s="666"/>
    </row>
    <row r="47" spans="1:9" s="31" customFormat="1" ht="23.25" thickBot="1">
      <c r="A47" s="424">
        <v>31</v>
      </c>
      <c r="B47" s="425" t="s">
        <v>1233</v>
      </c>
      <c r="C47" s="662"/>
      <c r="D47" s="567">
        <v>40</v>
      </c>
      <c r="E47" s="854">
        <v>42186</v>
      </c>
      <c r="F47" s="776">
        <v>7500</v>
      </c>
      <c r="G47" s="1398" t="s">
        <v>1234</v>
      </c>
      <c r="H47" s="1399"/>
      <c r="I47" s="890">
        <f>SUM(F40:F47)</f>
        <v>53250</v>
      </c>
    </row>
    <row r="48" spans="1:8" s="31" customFormat="1" ht="45">
      <c r="A48" s="36">
        <v>32</v>
      </c>
      <c r="B48" s="325" t="s">
        <v>875</v>
      </c>
      <c r="C48" s="675" t="s">
        <v>876</v>
      </c>
      <c r="D48" s="337">
        <v>110</v>
      </c>
      <c r="E48" s="853">
        <v>42206</v>
      </c>
      <c r="F48" s="720">
        <v>7500</v>
      </c>
      <c r="G48" s="97"/>
      <c r="H48" s="666"/>
    </row>
    <row r="49" spans="1:8" s="31" customFormat="1" ht="12.75">
      <c r="A49" s="37">
        <v>33</v>
      </c>
      <c r="B49" s="65" t="s">
        <v>753</v>
      </c>
      <c r="C49" s="545" t="s">
        <v>881</v>
      </c>
      <c r="D49" s="95">
        <v>334</v>
      </c>
      <c r="E49" s="96">
        <v>42206</v>
      </c>
      <c r="F49" s="38">
        <v>7500</v>
      </c>
      <c r="G49" s="97"/>
      <c r="H49" s="666"/>
    </row>
    <row r="50" spans="1:8" s="31" customFormat="1" ht="16.5">
      <c r="A50" s="37">
        <v>34</v>
      </c>
      <c r="B50" s="65" t="s">
        <v>882</v>
      </c>
      <c r="C50" s="545" t="s">
        <v>883</v>
      </c>
      <c r="D50" s="95">
        <v>259</v>
      </c>
      <c r="E50" s="96">
        <v>42206</v>
      </c>
      <c r="F50" s="38">
        <v>7500</v>
      </c>
      <c r="G50" s="97"/>
      <c r="H50" s="666"/>
    </row>
    <row r="51" spans="1:9" s="31" customFormat="1" ht="23.25" thickBot="1">
      <c r="A51" s="424">
        <v>35</v>
      </c>
      <c r="B51" s="425" t="s">
        <v>889</v>
      </c>
      <c r="C51" s="662"/>
      <c r="D51" s="567">
        <v>345</v>
      </c>
      <c r="E51" s="854">
        <v>42195</v>
      </c>
      <c r="F51" s="776">
        <v>7500</v>
      </c>
      <c r="G51" s="1398" t="s">
        <v>890</v>
      </c>
      <c r="H51" s="1400"/>
      <c r="I51" s="890">
        <f>SUM(F48:F51)</f>
        <v>30000</v>
      </c>
    </row>
    <row r="52" spans="1:8" s="31" customFormat="1" ht="12.75">
      <c r="A52" s="36">
        <v>36</v>
      </c>
      <c r="B52" s="325" t="s">
        <v>1885</v>
      </c>
      <c r="C52" s="664" t="s">
        <v>1886</v>
      </c>
      <c r="D52" s="337">
        <v>218</v>
      </c>
      <c r="E52" s="766">
        <v>42206</v>
      </c>
      <c r="F52" s="720">
        <v>7500</v>
      </c>
      <c r="G52" s="97"/>
      <c r="H52" s="666"/>
    </row>
    <row r="53" spans="1:8" s="31" customFormat="1" ht="12.75">
      <c r="A53" s="37">
        <v>37</v>
      </c>
      <c r="B53" s="65" t="s">
        <v>1885</v>
      </c>
      <c r="C53" s="65" t="s">
        <v>1886</v>
      </c>
      <c r="D53" s="95">
        <v>221</v>
      </c>
      <c r="E53" s="756">
        <v>42206</v>
      </c>
      <c r="F53" s="38">
        <v>7500</v>
      </c>
      <c r="G53" s="97"/>
      <c r="H53" s="666"/>
    </row>
    <row r="54" spans="1:8" s="31" customFormat="1" ht="12.75">
      <c r="A54" s="37">
        <v>38</v>
      </c>
      <c r="B54" s="65" t="s">
        <v>55</v>
      </c>
      <c r="C54" s="904">
        <v>46709000</v>
      </c>
      <c r="D54" s="95">
        <v>272</v>
      </c>
      <c r="E54" s="756">
        <v>42207</v>
      </c>
      <c r="F54" s="38">
        <v>7500</v>
      </c>
      <c r="G54" s="97"/>
      <c r="H54" s="666"/>
    </row>
    <row r="55" spans="1:8" s="31" customFormat="1" ht="12.75">
      <c r="A55" s="37">
        <v>39</v>
      </c>
      <c r="B55" s="65" t="s">
        <v>55</v>
      </c>
      <c r="C55" s="904">
        <v>46709000</v>
      </c>
      <c r="D55" s="95">
        <v>270</v>
      </c>
      <c r="E55" s="756">
        <v>42207</v>
      </c>
      <c r="F55" s="38">
        <v>7500</v>
      </c>
      <c r="G55" s="97"/>
      <c r="H55" s="666"/>
    </row>
    <row r="56" spans="1:8" s="31" customFormat="1" ht="12.75">
      <c r="A56" s="37">
        <v>40</v>
      </c>
      <c r="B56" s="65" t="s">
        <v>55</v>
      </c>
      <c r="C56" s="904">
        <v>46709000</v>
      </c>
      <c r="D56" s="95">
        <v>268</v>
      </c>
      <c r="E56" s="756">
        <v>42207</v>
      </c>
      <c r="F56" s="38">
        <v>7500</v>
      </c>
      <c r="G56" s="97"/>
      <c r="H56" s="666"/>
    </row>
    <row r="57" spans="1:8" s="34" customFormat="1" ht="12.75">
      <c r="A57" s="35">
        <v>41</v>
      </c>
      <c r="B57" s="65" t="s">
        <v>1885</v>
      </c>
      <c r="C57" s="904">
        <v>46709000</v>
      </c>
      <c r="D57" s="95">
        <v>219</v>
      </c>
      <c r="E57" s="756">
        <v>42206</v>
      </c>
      <c r="F57" s="38">
        <v>7500</v>
      </c>
      <c r="G57" s="780"/>
      <c r="H57" s="460"/>
    </row>
    <row r="58" spans="1:8" s="34" customFormat="1" ht="12.75">
      <c r="A58" s="35">
        <v>42</v>
      </c>
      <c r="B58" s="65" t="s">
        <v>55</v>
      </c>
      <c r="C58" s="904">
        <v>46709000</v>
      </c>
      <c r="D58" s="95">
        <v>271</v>
      </c>
      <c r="E58" s="96">
        <v>42207</v>
      </c>
      <c r="F58" s="38">
        <v>7500</v>
      </c>
      <c r="G58" s="780"/>
      <c r="H58" s="460"/>
    </row>
    <row r="59" spans="1:8" s="34" customFormat="1" ht="34.5" thickBot="1">
      <c r="A59" s="774">
        <v>43</v>
      </c>
      <c r="B59" s="425" t="s">
        <v>1885</v>
      </c>
      <c r="C59" s="905" t="s">
        <v>60</v>
      </c>
      <c r="D59" s="567">
        <v>220</v>
      </c>
      <c r="E59" s="765">
        <v>42206</v>
      </c>
      <c r="F59" s="776">
        <v>7500</v>
      </c>
      <c r="G59" s="668">
        <f>SUM(F52:F59)</f>
        <v>60000</v>
      </c>
      <c r="H59" s="460"/>
    </row>
    <row r="60" spans="1:8" s="34" customFormat="1" ht="30" thickBot="1">
      <c r="A60" s="788">
        <v>44</v>
      </c>
      <c r="B60" s="578" t="s">
        <v>1629</v>
      </c>
      <c r="C60" s="435" t="s">
        <v>1886</v>
      </c>
      <c r="D60" s="592">
        <v>133</v>
      </c>
      <c r="E60" s="869">
        <v>42208</v>
      </c>
      <c r="F60" s="745">
        <v>7500</v>
      </c>
      <c r="G60" s="794"/>
      <c r="H60" s="460"/>
    </row>
    <row r="61" spans="1:8" s="34" customFormat="1" ht="45">
      <c r="A61" s="779">
        <v>45</v>
      </c>
      <c r="B61" s="325" t="s">
        <v>184</v>
      </c>
      <c r="C61" s="506" t="s">
        <v>185</v>
      </c>
      <c r="D61" s="337">
        <v>195</v>
      </c>
      <c r="E61" s="853">
        <v>42209</v>
      </c>
      <c r="F61" s="720">
        <v>7500</v>
      </c>
      <c r="G61" s="780"/>
      <c r="H61" s="460"/>
    </row>
    <row r="62" spans="1:8" s="31" customFormat="1" ht="12.75">
      <c r="A62" s="37">
        <v>46</v>
      </c>
      <c r="B62" s="65" t="s">
        <v>126</v>
      </c>
      <c r="C62" s="665" t="s">
        <v>186</v>
      </c>
      <c r="D62" s="95">
        <v>529</v>
      </c>
      <c r="E62" s="96">
        <v>42209</v>
      </c>
      <c r="F62" s="38">
        <v>7500</v>
      </c>
      <c r="G62" s="97"/>
      <c r="H62" s="666"/>
    </row>
    <row r="63" spans="1:8" s="31" customFormat="1" ht="12.75">
      <c r="A63" s="37">
        <v>47</v>
      </c>
      <c r="B63" s="65" t="s">
        <v>187</v>
      </c>
      <c r="C63" s="665">
        <v>46641000</v>
      </c>
      <c r="D63" s="95">
        <v>660</v>
      </c>
      <c r="E63" s="96">
        <v>42209</v>
      </c>
      <c r="F63" s="38">
        <v>7500</v>
      </c>
      <c r="G63" s="97"/>
      <c r="H63" s="666"/>
    </row>
    <row r="64" spans="1:8" s="802" customFormat="1" ht="33">
      <c r="A64" s="37">
        <v>48</v>
      </c>
      <c r="B64" s="65" t="s">
        <v>347</v>
      </c>
      <c r="C64" s="545" t="s">
        <v>1206</v>
      </c>
      <c r="D64" s="573">
        <v>148</v>
      </c>
      <c r="E64" s="866">
        <v>42209</v>
      </c>
      <c r="F64" s="740">
        <v>7500</v>
      </c>
      <c r="G64" s="83"/>
      <c r="H64" s="801"/>
    </row>
    <row r="65" spans="1:8" s="802" customFormat="1" ht="45">
      <c r="A65" s="803">
        <v>49</v>
      </c>
      <c r="B65" s="65" t="s">
        <v>184</v>
      </c>
      <c r="C65" s="65" t="s">
        <v>1207</v>
      </c>
      <c r="D65" s="79">
        <v>582</v>
      </c>
      <c r="E65" s="910" t="s">
        <v>189</v>
      </c>
      <c r="F65" s="81">
        <v>7500</v>
      </c>
      <c r="G65" s="83"/>
      <c r="H65" s="801"/>
    </row>
    <row r="66" spans="1:8" s="802" customFormat="1" ht="17.25" thickBot="1">
      <c r="A66" s="806">
        <v>50</v>
      </c>
      <c r="B66" s="425" t="s">
        <v>1208</v>
      </c>
      <c r="C66" s="662" t="s">
        <v>1733</v>
      </c>
      <c r="D66" s="741">
        <v>91</v>
      </c>
      <c r="E66" s="855">
        <v>42209</v>
      </c>
      <c r="F66" s="742">
        <v>7500</v>
      </c>
      <c r="G66" s="912">
        <f>SUM(F61:F66)</f>
        <v>45000</v>
      </c>
      <c r="H66" s="801"/>
    </row>
    <row r="67" spans="1:8" s="802" customFormat="1" ht="33">
      <c r="A67" s="911">
        <v>51</v>
      </c>
      <c r="B67" s="325" t="s">
        <v>770</v>
      </c>
      <c r="C67" s="675" t="s">
        <v>785</v>
      </c>
      <c r="D67" s="863">
        <v>679</v>
      </c>
      <c r="E67" s="864">
        <v>42212</v>
      </c>
      <c r="F67" s="865">
        <v>7500</v>
      </c>
      <c r="G67" s="83"/>
      <c r="H67" s="801"/>
    </row>
    <row r="68" spans="1:8" s="802" customFormat="1" ht="45">
      <c r="A68" s="911">
        <v>52</v>
      </c>
      <c r="B68" s="65" t="s">
        <v>1450</v>
      </c>
      <c r="C68" s="545" t="s">
        <v>786</v>
      </c>
      <c r="D68" s="573">
        <v>216</v>
      </c>
      <c r="E68" s="866">
        <v>42212</v>
      </c>
      <c r="F68" s="740">
        <v>7500</v>
      </c>
      <c r="G68" s="83"/>
      <c r="H68" s="801"/>
    </row>
    <row r="69" spans="1:8" ht="19.5">
      <c r="A69" s="36">
        <v>53</v>
      </c>
      <c r="B69" s="577" t="s">
        <v>1249</v>
      </c>
      <c r="C69" s="577" t="s">
        <v>787</v>
      </c>
      <c r="D69" s="95">
        <v>333</v>
      </c>
      <c r="E69" s="756" t="s">
        <v>788</v>
      </c>
      <c r="F69" s="38">
        <v>7500</v>
      </c>
      <c r="G69" s="97"/>
      <c r="H69" s="1"/>
    </row>
    <row r="70" spans="1:8" ht="39.75" thickBot="1">
      <c r="A70" s="445">
        <v>54</v>
      </c>
      <c r="B70" s="654" t="s">
        <v>789</v>
      </c>
      <c r="C70" s="654" t="s">
        <v>790</v>
      </c>
      <c r="D70" s="655">
        <v>412</v>
      </c>
      <c r="E70" s="765" t="s">
        <v>788</v>
      </c>
      <c r="F70" s="776">
        <v>7500</v>
      </c>
      <c r="G70" s="890">
        <f>SUM(F67:F70)</f>
        <v>30000</v>
      </c>
      <c r="H70" s="1"/>
    </row>
    <row r="71" spans="1:8" ht="33.75">
      <c r="A71" s="36">
        <v>55</v>
      </c>
      <c r="B71" s="871" t="s">
        <v>1770</v>
      </c>
      <c r="C71" s="871" t="s">
        <v>1771</v>
      </c>
      <c r="D71" s="337">
        <v>778</v>
      </c>
      <c r="E71" s="915">
        <v>42213</v>
      </c>
      <c r="F71" s="916">
        <v>750</v>
      </c>
      <c r="G71" s="666"/>
      <c r="H71" s="1"/>
    </row>
    <row r="72" spans="1:8" ht="23.25" thickBot="1">
      <c r="A72" s="445">
        <v>56</v>
      </c>
      <c r="B72" s="653" t="s">
        <v>1772</v>
      </c>
      <c r="C72" s="653">
        <v>46628000</v>
      </c>
      <c r="D72" s="921">
        <v>256</v>
      </c>
      <c r="E72" s="749">
        <v>42213</v>
      </c>
      <c r="F72" s="717">
        <v>7500</v>
      </c>
      <c r="G72" s="890">
        <f>SUM(F71:F72)</f>
        <v>8250</v>
      </c>
      <c r="H72" s="1"/>
    </row>
    <row r="73" spans="1:8" ht="33.75">
      <c r="A73" s="36">
        <v>57</v>
      </c>
      <c r="B73" s="325" t="s">
        <v>913</v>
      </c>
      <c r="C73" s="325" t="s">
        <v>914</v>
      </c>
      <c r="D73" s="929">
        <v>8</v>
      </c>
      <c r="E73" s="917">
        <v>42213</v>
      </c>
      <c r="F73" s="918">
        <v>7500</v>
      </c>
      <c r="G73" s="666"/>
      <c r="H73" s="1"/>
    </row>
    <row r="74" spans="1:8" ht="16.5">
      <c r="A74" s="36">
        <v>58</v>
      </c>
      <c r="B74" s="325" t="s">
        <v>924</v>
      </c>
      <c r="C74" s="675" t="s">
        <v>925</v>
      </c>
      <c r="D74" s="569">
        <v>652</v>
      </c>
      <c r="E74" s="910">
        <v>42214</v>
      </c>
      <c r="F74" s="81">
        <v>7500</v>
      </c>
      <c r="G74" s="666"/>
      <c r="H74" s="1"/>
    </row>
    <row r="75" spans="1:8" ht="17.25" thickBot="1">
      <c r="A75" s="445">
        <v>59</v>
      </c>
      <c r="B75" s="653" t="s">
        <v>936</v>
      </c>
      <c r="C75" s="895" t="s">
        <v>937</v>
      </c>
      <c r="D75" s="921">
        <v>134</v>
      </c>
      <c r="E75" s="749">
        <v>42213</v>
      </c>
      <c r="F75" s="717">
        <v>7500</v>
      </c>
      <c r="G75" s="890">
        <f>SUM(G73,F73:F75)</f>
        <v>22500</v>
      </c>
      <c r="H75" s="1"/>
    </row>
    <row r="76" spans="1:8" ht="16.5">
      <c r="A76" s="36">
        <v>60</v>
      </c>
      <c r="B76" s="325" t="s">
        <v>1339</v>
      </c>
      <c r="C76" s="675" t="s">
        <v>1340</v>
      </c>
      <c r="D76" s="569">
        <v>157</v>
      </c>
      <c r="E76" s="917" t="s">
        <v>1341</v>
      </c>
      <c r="F76" s="918">
        <v>7500</v>
      </c>
      <c r="G76" s="666"/>
      <c r="H76" s="1"/>
    </row>
    <row r="77" spans="1:8" ht="39">
      <c r="A77" s="36">
        <v>61</v>
      </c>
      <c r="B77" s="506" t="s">
        <v>1342</v>
      </c>
      <c r="C77" s="506" t="s">
        <v>540</v>
      </c>
      <c r="D77" s="569">
        <v>303</v>
      </c>
      <c r="E77" s="910">
        <v>42215</v>
      </c>
      <c r="F77" s="81">
        <v>7500</v>
      </c>
      <c r="G77" s="666"/>
      <c r="H77" s="1"/>
    </row>
    <row r="78" spans="1:8" ht="24.75">
      <c r="A78" s="36"/>
      <c r="B78" s="325" t="s">
        <v>1343</v>
      </c>
      <c r="C78" s="675" t="s">
        <v>1344</v>
      </c>
      <c r="D78" s="569">
        <v>596</v>
      </c>
      <c r="E78" s="910">
        <v>42215</v>
      </c>
      <c r="F78" s="81">
        <v>7500</v>
      </c>
      <c r="G78" s="931">
        <f>SUM(F76:F78)</f>
        <v>22500</v>
      </c>
      <c r="H78" s="1"/>
    </row>
    <row r="79" spans="1:8" ht="12.75">
      <c r="A79" s="36"/>
      <c r="B79" s="325"/>
      <c r="C79" s="675"/>
      <c r="D79" s="569"/>
      <c r="E79" s="919"/>
      <c r="F79" s="918"/>
      <c r="G79" s="666"/>
      <c r="H79" s="1"/>
    </row>
    <row r="80" spans="1:8" ht="13.5" thickBot="1">
      <c r="A80" s="36"/>
      <c r="B80" s="325"/>
      <c r="C80" s="325"/>
      <c r="D80" s="569"/>
      <c r="E80" s="919"/>
      <c r="F80" s="150"/>
      <c r="G80" s="666"/>
      <c r="H80" s="1"/>
    </row>
    <row r="81" spans="1:6" ht="13.5" thickBot="1">
      <c r="A81" s="4"/>
      <c r="B81" s="29"/>
      <c r="C81" s="580"/>
      <c r="D81" s="11"/>
      <c r="E81" s="935" t="s">
        <v>1021</v>
      </c>
      <c r="F81" s="938">
        <f>SUM(F17:F78)</f>
        <v>444750</v>
      </c>
    </row>
    <row r="82" spans="1:11" ht="13.5" thickBot="1">
      <c r="A82" s="7"/>
      <c r="B82" s="22"/>
      <c r="C82" s="581"/>
      <c r="D82" s="11"/>
      <c r="E82" s="52" t="s">
        <v>1022</v>
      </c>
      <c r="F82" s="53"/>
      <c r="G82" s="55">
        <f>F81-F82</f>
        <v>444750</v>
      </c>
      <c r="K82">
        <f>SUM(G23)</f>
        <v>0</v>
      </c>
    </row>
    <row r="83" spans="1:6" ht="12.75">
      <c r="A83" s="1350" t="s">
        <v>144</v>
      </c>
      <c r="B83" s="1351"/>
      <c r="C83" s="1351"/>
      <c r="D83" s="1351"/>
      <c r="E83" s="1351"/>
      <c r="F83" s="1351"/>
    </row>
    <row r="84" spans="1:7" ht="22.5">
      <c r="A84" s="4">
        <v>1</v>
      </c>
      <c r="B84" s="23" t="s">
        <v>1884</v>
      </c>
      <c r="C84" s="582" t="s">
        <v>63</v>
      </c>
      <c r="D84" s="995">
        <v>266</v>
      </c>
      <c r="E84" s="996" t="s">
        <v>64</v>
      </c>
      <c r="F84" s="997">
        <v>750</v>
      </c>
      <c r="G84" s="42"/>
    </row>
    <row r="85" spans="1:8" ht="12.75">
      <c r="A85" s="4">
        <v>2</v>
      </c>
      <c r="B85" s="46" t="s">
        <v>67</v>
      </c>
      <c r="C85" s="582"/>
      <c r="D85" s="995">
        <v>79</v>
      </c>
      <c r="E85" s="998">
        <v>42184</v>
      </c>
      <c r="F85" s="997">
        <v>750</v>
      </c>
      <c r="G85" s="1412" t="s">
        <v>79</v>
      </c>
      <c r="H85" s="1413"/>
    </row>
    <row r="86" spans="1:9" ht="34.5" thickBot="1">
      <c r="A86" s="561">
        <v>3</v>
      </c>
      <c r="B86" s="867" t="s">
        <v>78</v>
      </c>
      <c r="C86" s="583"/>
      <c r="D86" s="999">
        <v>188</v>
      </c>
      <c r="E86" s="1000">
        <v>42184</v>
      </c>
      <c r="F86" s="973">
        <v>750</v>
      </c>
      <c r="G86" s="1414" t="s">
        <v>80</v>
      </c>
      <c r="H86" s="1415"/>
      <c r="I86" s="868">
        <f>SUM(F84:F86)</f>
        <v>2250</v>
      </c>
    </row>
    <row r="87" spans="1:7" ht="30" thickBot="1">
      <c r="A87" s="595">
        <v>4</v>
      </c>
      <c r="B87" s="596" t="s">
        <v>1742</v>
      </c>
      <c r="C87" s="597" t="s">
        <v>1743</v>
      </c>
      <c r="D87" s="974">
        <v>393</v>
      </c>
      <c r="E87" s="981">
        <v>42191</v>
      </c>
      <c r="F87" s="976">
        <v>750</v>
      </c>
      <c r="G87" s="437"/>
    </row>
    <row r="88" spans="1:7" ht="13.5" thickBot="1">
      <c r="A88" s="595">
        <v>5</v>
      </c>
      <c r="B88" s="596" t="s">
        <v>1113</v>
      </c>
      <c r="C88" s="597">
        <v>46724000</v>
      </c>
      <c r="D88" s="990">
        <v>795</v>
      </c>
      <c r="E88" s="991">
        <v>42192</v>
      </c>
      <c r="F88" s="992">
        <v>750</v>
      </c>
      <c r="G88" s="437"/>
    </row>
    <row r="89" spans="1:7" ht="20.25" thickBot="1">
      <c r="A89" s="595">
        <v>6</v>
      </c>
      <c r="B89" s="596" t="s">
        <v>1516</v>
      </c>
      <c r="C89" s="597" t="s">
        <v>1517</v>
      </c>
      <c r="D89" s="974">
        <v>604</v>
      </c>
      <c r="E89" s="981">
        <v>42194</v>
      </c>
      <c r="F89" s="976">
        <v>750</v>
      </c>
      <c r="G89" s="437"/>
    </row>
    <row r="90" spans="1:7" ht="23.25" thickBot="1">
      <c r="A90" s="595">
        <v>7</v>
      </c>
      <c r="B90" s="596" t="s">
        <v>1215</v>
      </c>
      <c r="C90" s="597" t="s">
        <v>1216</v>
      </c>
      <c r="D90" s="974">
        <v>709</v>
      </c>
      <c r="E90" s="975" t="s">
        <v>1217</v>
      </c>
      <c r="F90" s="976">
        <v>750</v>
      </c>
      <c r="G90" s="437"/>
    </row>
    <row r="91" spans="1:7" ht="33.75">
      <c r="A91" s="7">
        <v>8</v>
      </c>
      <c r="B91" s="29" t="s">
        <v>879</v>
      </c>
      <c r="C91" s="580" t="s">
        <v>880</v>
      </c>
      <c r="D91" s="969">
        <v>47</v>
      </c>
      <c r="E91" s="970">
        <v>42206</v>
      </c>
      <c r="F91" s="971">
        <v>750</v>
      </c>
      <c r="G91" s="42"/>
    </row>
    <row r="92" spans="1:9" ht="26.25" thickBot="1">
      <c r="A92" s="561">
        <v>9</v>
      </c>
      <c r="B92" s="893" t="s">
        <v>885</v>
      </c>
      <c r="C92" s="894"/>
      <c r="D92" s="982">
        <v>408</v>
      </c>
      <c r="E92" s="972">
        <v>42199</v>
      </c>
      <c r="F92" s="973">
        <v>750</v>
      </c>
      <c r="G92" s="1408" t="s">
        <v>886</v>
      </c>
      <c r="H92" s="1409"/>
      <c r="I92" s="868">
        <f>SUM(F91:F92)</f>
        <v>1500</v>
      </c>
    </row>
    <row r="93" spans="1:10" s="31" customFormat="1" ht="45.75" thickBot="1">
      <c r="A93" s="496">
        <v>10</v>
      </c>
      <c r="B93" s="789" t="s">
        <v>61</v>
      </c>
      <c r="C93" s="906"/>
      <c r="D93" s="983">
        <v>147</v>
      </c>
      <c r="E93" s="956">
        <v>42202</v>
      </c>
      <c r="F93" s="957">
        <v>750</v>
      </c>
      <c r="G93" s="1410" t="s">
        <v>62</v>
      </c>
      <c r="H93" s="1411"/>
      <c r="I93" s="907"/>
      <c r="J93" s="930">
        <v>42207</v>
      </c>
    </row>
    <row r="94" spans="1:7" s="31" customFormat="1" ht="13.5" thickBot="1">
      <c r="A94" s="496">
        <v>11</v>
      </c>
      <c r="B94" s="914" t="s">
        <v>188</v>
      </c>
      <c r="C94" s="914"/>
      <c r="D94" s="955">
        <v>151</v>
      </c>
      <c r="E94" s="958" t="s">
        <v>189</v>
      </c>
      <c r="F94" s="957">
        <v>750</v>
      </c>
      <c r="G94" s="679"/>
    </row>
    <row r="95" spans="1:7" s="31" customFormat="1" ht="13.5" thickBot="1">
      <c r="A95" s="496">
        <v>12</v>
      </c>
      <c r="B95" s="596" t="s">
        <v>768</v>
      </c>
      <c r="C95" s="596" t="s">
        <v>769</v>
      </c>
      <c r="D95" s="955">
        <v>10</v>
      </c>
      <c r="E95" s="956">
        <v>42212</v>
      </c>
      <c r="F95" s="957">
        <v>750</v>
      </c>
      <c r="G95" s="679"/>
    </row>
    <row r="96" spans="1:7" s="31" customFormat="1" ht="19.5">
      <c r="A96" s="36">
        <v>13</v>
      </c>
      <c r="B96" s="913" t="s">
        <v>922</v>
      </c>
      <c r="C96" s="580" t="s">
        <v>923</v>
      </c>
      <c r="D96" s="944">
        <v>655</v>
      </c>
      <c r="E96" s="945">
        <v>42214</v>
      </c>
      <c r="F96" s="946">
        <v>750</v>
      </c>
      <c r="G96" s="97"/>
    </row>
    <row r="97" spans="1:7" s="31" customFormat="1" ht="13.5" thickBot="1">
      <c r="A97" s="424">
        <v>14</v>
      </c>
      <c r="B97" s="884" t="s">
        <v>926</v>
      </c>
      <c r="C97" s="562" t="s">
        <v>927</v>
      </c>
      <c r="D97" s="947">
        <v>856</v>
      </c>
      <c r="E97" s="948">
        <v>42214</v>
      </c>
      <c r="F97" s="949">
        <v>750</v>
      </c>
      <c r="G97" s="799">
        <f>SUM(F96:F97)</f>
        <v>1500</v>
      </c>
    </row>
    <row r="98" spans="1:7" s="32" customFormat="1" ht="12.75">
      <c r="A98" s="36">
        <v>15</v>
      </c>
      <c r="B98" s="925"/>
      <c r="C98" s="925"/>
      <c r="D98" s="926"/>
      <c r="E98" s="927"/>
      <c r="F98" s="928"/>
      <c r="G98" s="82"/>
    </row>
    <row r="99" spans="1:7" s="32" customFormat="1" ht="12.75">
      <c r="A99" s="51">
        <v>16</v>
      </c>
      <c r="B99" s="922"/>
      <c r="C99" s="922"/>
      <c r="D99" s="50"/>
      <c r="E99" s="923"/>
      <c r="F99" s="924"/>
      <c r="G99" s="86"/>
    </row>
    <row r="100" spans="1:7" s="32" customFormat="1" ht="12.75">
      <c r="A100" s="51">
        <v>17</v>
      </c>
      <c r="B100" s="922"/>
      <c r="C100" s="922"/>
      <c r="D100" s="50"/>
      <c r="E100" s="923"/>
      <c r="F100" s="924"/>
      <c r="G100" s="86"/>
    </row>
    <row r="101" spans="1:7" s="32" customFormat="1" ht="12.75">
      <c r="A101" s="51">
        <v>18</v>
      </c>
      <c r="B101" s="922"/>
      <c r="C101" s="922"/>
      <c r="D101" s="50"/>
      <c r="E101" s="923"/>
      <c r="F101" s="924"/>
      <c r="G101" s="86"/>
    </row>
    <row r="102" spans="1:7" s="549" customFormat="1" ht="8.25">
      <c r="A102" s="689">
        <v>19</v>
      </c>
      <c r="B102" s="695"/>
      <c r="C102" s="695"/>
      <c r="D102" s="696"/>
      <c r="E102" s="828"/>
      <c r="F102" s="715"/>
      <c r="G102" s="547"/>
    </row>
    <row r="103" spans="1:7" s="549" customFormat="1" ht="8.25">
      <c r="A103" s="689">
        <v>20</v>
      </c>
      <c r="B103" s="695"/>
      <c r="C103" s="695"/>
      <c r="D103" s="696"/>
      <c r="E103" s="828"/>
      <c r="F103" s="715"/>
      <c r="G103" s="547"/>
    </row>
    <row r="104" spans="1:7" s="549" customFormat="1" ht="8.25">
      <c r="A104" s="689">
        <v>21</v>
      </c>
      <c r="B104" s="695"/>
      <c r="C104" s="695"/>
      <c r="D104" s="696"/>
      <c r="E104" s="828"/>
      <c r="F104" s="715"/>
      <c r="G104" s="547"/>
    </row>
    <row r="105" spans="1:7" ht="13.5" thickBot="1">
      <c r="A105" s="7"/>
      <c r="B105" s="29"/>
      <c r="C105" s="580"/>
      <c r="D105" s="11"/>
      <c r="E105" s="58"/>
      <c r="F105" s="87"/>
      <c r="G105" s="42"/>
    </row>
    <row r="106" spans="1:6" ht="13.5" thickBot="1">
      <c r="A106" s="4"/>
      <c r="B106" s="23"/>
      <c r="C106" s="582"/>
      <c r="D106" s="8"/>
      <c r="E106" s="858" t="s">
        <v>1021</v>
      </c>
      <c r="F106" s="993">
        <f>SUM(F84:F104)</f>
        <v>10500</v>
      </c>
    </row>
    <row r="107" spans="1:7" ht="13.5" thickBot="1">
      <c r="A107" s="4"/>
      <c r="B107" s="23"/>
      <c r="C107" s="582"/>
      <c r="D107" s="8"/>
      <c r="E107" s="52" t="s">
        <v>1022</v>
      </c>
      <c r="F107" s="53"/>
      <c r="G107" s="994">
        <v>10500</v>
      </c>
    </row>
    <row r="108" spans="1:6" ht="12.75">
      <c r="A108" s="1350" t="s">
        <v>145</v>
      </c>
      <c r="B108" s="1351"/>
      <c r="C108" s="1351"/>
      <c r="D108" s="1351"/>
      <c r="E108" s="1351"/>
      <c r="F108" s="1351"/>
    </row>
    <row r="109" spans="1:7" s="32" customFormat="1" ht="13.5" thickBot="1">
      <c r="A109" s="424">
        <v>1</v>
      </c>
      <c r="B109" s="884" t="s">
        <v>1214</v>
      </c>
      <c r="C109" s="884"/>
      <c r="D109" s="796">
        <v>183</v>
      </c>
      <c r="E109" s="885">
        <v>42205</v>
      </c>
      <c r="F109" s="730">
        <v>750</v>
      </c>
      <c r="G109" s="886"/>
    </row>
    <row r="110" spans="1:6" s="549" customFormat="1" ht="8.25">
      <c r="A110" s="553">
        <v>2</v>
      </c>
      <c r="B110" s="699"/>
      <c r="C110" s="699"/>
      <c r="D110" s="700"/>
      <c r="E110" s="882"/>
      <c r="F110" s="883"/>
    </row>
    <row r="111" spans="1:7" s="549" customFormat="1" ht="8.25">
      <c r="A111" s="689">
        <v>3</v>
      </c>
      <c r="B111" s="690"/>
      <c r="C111" s="690"/>
      <c r="D111" s="691"/>
      <c r="E111" s="829"/>
      <c r="F111" s="830"/>
      <c r="G111" s="694"/>
    </row>
    <row r="112" spans="1:7" s="549" customFormat="1" ht="8.25">
      <c r="A112" s="689">
        <v>4</v>
      </c>
      <c r="B112" s="690"/>
      <c r="C112" s="690"/>
      <c r="D112" s="691"/>
      <c r="E112" s="829"/>
      <c r="F112" s="830"/>
      <c r="G112" s="694"/>
    </row>
    <row r="113" spans="1:7" s="549" customFormat="1" ht="8.25">
      <c r="A113" s="689">
        <v>5</v>
      </c>
      <c r="B113" s="690"/>
      <c r="C113" s="690"/>
      <c r="D113" s="691"/>
      <c r="E113" s="829"/>
      <c r="F113" s="830"/>
      <c r="G113" s="694"/>
    </row>
    <row r="114" spans="1:7" s="549" customFormat="1" ht="8.25">
      <c r="A114" s="689">
        <v>6</v>
      </c>
      <c r="B114" s="695"/>
      <c r="C114" s="695"/>
      <c r="D114" s="696"/>
      <c r="E114" s="831"/>
      <c r="F114" s="832"/>
      <c r="G114" s="547"/>
    </row>
    <row r="115" spans="1:7" s="549" customFormat="1" ht="8.25">
      <c r="A115" s="689"/>
      <c r="B115" s="695"/>
      <c r="C115" s="695"/>
      <c r="D115" s="696"/>
      <c r="E115" s="831"/>
      <c r="F115" s="832"/>
      <c r="G115" s="547"/>
    </row>
    <row r="116" spans="1:6" s="549" customFormat="1" ht="13.5" thickBot="1">
      <c r="A116" s="553"/>
      <c r="B116" s="833"/>
      <c r="C116" s="833"/>
      <c r="D116" s="700"/>
      <c r="E116" s="856" t="s">
        <v>1021</v>
      </c>
      <c r="F116" s="937">
        <f>SUM(F109:F114)</f>
        <v>750</v>
      </c>
    </row>
    <row r="117" spans="1:8" ht="13.5" thickBot="1">
      <c r="A117" s="37"/>
      <c r="B117" s="20"/>
      <c r="C117" s="584"/>
      <c r="D117" s="39"/>
      <c r="E117" s="52" t="s">
        <v>1022</v>
      </c>
      <c r="F117" s="53"/>
      <c r="G117" s="63">
        <f>F116-F117</f>
        <v>750</v>
      </c>
      <c r="H117" s="31"/>
    </row>
    <row r="118" spans="1:6" ht="12.75">
      <c r="A118" s="1350" t="s">
        <v>146</v>
      </c>
      <c r="B118" s="1351"/>
      <c r="C118" s="1351"/>
      <c r="D118" s="1351"/>
      <c r="E118" s="1351"/>
      <c r="F118" s="1351"/>
    </row>
    <row r="119" spans="1:7" ht="22.5">
      <c r="A119" s="92">
        <v>1</v>
      </c>
      <c r="B119" s="65" t="s">
        <v>513</v>
      </c>
      <c r="C119" s="577" t="s">
        <v>514</v>
      </c>
      <c r="D119" s="968">
        <v>689</v>
      </c>
      <c r="E119" s="1001">
        <v>42185</v>
      </c>
      <c r="F119" s="1002">
        <v>750</v>
      </c>
      <c r="G119" s="42"/>
    </row>
    <row r="120" spans="1:7" ht="45.75" thickBot="1">
      <c r="A120" s="566">
        <v>2</v>
      </c>
      <c r="B120" s="425" t="s">
        <v>515</v>
      </c>
      <c r="C120" s="505" t="s">
        <v>516</v>
      </c>
      <c r="D120" s="947">
        <v>348</v>
      </c>
      <c r="E120" s="986">
        <v>42185</v>
      </c>
      <c r="F120" s="987">
        <v>750</v>
      </c>
      <c r="G120" s="590">
        <f>SUM(F119:F120)</f>
        <v>1500</v>
      </c>
    </row>
    <row r="121" spans="1:7" ht="49.5" thickBot="1">
      <c r="A121" s="591">
        <v>3</v>
      </c>
      <c r="B121" s="435" t="s">
        <v>1882</v>
      </c>
      <c r="C121" s="578" t="s">
        <v>1883</v>
      </c>
      <c r="D121" s="955">
        <v>211</v>
      </c>
      <c r="E121" s="984">
        <v>42186</v>
      </c>
      <c r="F121" s="985">
        <v>750</v>
      </c>
      <c r="G121" s="870">
        <f>SUM(F121)</f>
        <v>750</v>
      </c>
    </row>
    <row r="122" spans="1:7" ht="58.5">
      <c r="A122" s="336">
        <v>4</v>
      </c>
      <c r="B122" s="325" t="s">
        <v>1744</v>
      </c>
      <c r="C122" s="506" t="s">
        <v>1745</v>
      </c>
      <c r="D122" s="944">
        <v>328</v>
      </c>
      <c r="E122" s="977">
        <v>42192</v>
      </c>
      <c r="F122" s="988">
        <v>750</v>
      </c>
      <c r="G122" s="42"/>
    </row>
    <row r="123" spans="1:7" ht="49.5" thickBot="1">
      <c r="A123" s="566">
        <v>5</v>
      </c>
      <c r="B123" s="425" t="s">
        <v>42</v>
      </c>
      <c r="C123" s="505" t="s">
        <v>1746</v>
      </c>
      <c r="D123" s="947">
        <v>500</v>
      </c>
      <c r="E123" s="986">
        <v>42192</v>
      </c>
      <c r="F123" s="989">
        <v>750</v>
      </c>
      <c r="G123" s="590">
        <f>SUM(F122:F123)</f>
        <v>1500</v>
      </c>
    </row>
    <row r="124" spans="1:7" ht="39.75" thickBot="1">
      <c r="A124" s="591">
        <v>6</v>
      </c>
      <c r="B124" s="435" t="s">
        <v>1521</v>
      </c>
      <c r="C124" s="578" t="s">
        <v>559</v>
      </c>
      <c r="D124" s="955">
        <v>173</v>
      </c>
      <c r="E124" s="984">
        <v>42194</v>
      </c>
      <c r="F124" s="985">
        <v>750</v>
      </c>
      <c r="G124" s="437"/>
    </row>
    <row r="125" spans="1:7" s="549" customFormat="1" ht="26.25" thickBot="1">
      <c r="A125" s="591">
        <v>7</v>
      </c>
      <c r="B125" s="678" t="s">
        <v>564</v>
      </c>
      <c r="C125" s="450" t="s">
        <v>565</v>
      </c>
      <c r="D125" s="955">
        <v>306</v>
      </c>
      <c r="E125" s="975" t="s">
        <v>566</v>
      </c>
      <c r="F125" s="980">
        <v>750</v>
      </c>
      <c r="G125" s="877"/>
    </row>
    <row r="126" spans="1:7" s="549" customFormat="1" ht="22.5">
      <c r="A126" s="336">
        <v>8</v>
      </c>
      <c r="B126" s="325" t="s">
        <v>117</v>
      </c>
      <c r="C126" s="325" t="s">
        <v>164</v>
      </c>
      <c r="D126" s="944">
        <v>493</v>
      </c>
      <c r="E126" s="977">
        <v>42201</v>
      </c>
      <c r="F126" s="978">
        <v>750</v>
      </c>
      <c r="G126" s="547"/>
    </row>
    <row r="127" spans="1:7" s="549" customFormat="1" ht="23.25" thickBot="1">
      <c r="A127" s="566">
        <v>9</v>
      </c>
      <c r="B127" s="879" t="s">
        <v>178</v>
      </c>
      <c r="C127" s="880" t="s">
        <v>1485</v>
      </c>
      <c r="D127" s="979">
        <v>693</v>
      </c>
      <c r="E127" s="948">
        <v>42201</v>
      </c>
      <c r="F127" s="962">
        <v>750</v>
      </c>
      <c r="G127" s="668">
        <f>SUM(F126:F127)</f>
        <v>1500</v>
      </c>
    </row>
    <row r="128" spans="1:7" s="549" customFormat="1" ht="19.5">
      <c r="A128" s="336">
        <v>10</v>
      </c>
      <c r="B128" s="506" t="s">
        <v>179</v>
      </c>
      <c r="C128" s="675" t="s">
        <v>180</v>
      </c>
      <c r="D128" s="944">
        <v>111</v>
      </c>
      <c r="E128" s="945">
        <v>42202</v>
      </c>
      <c r="F128" s="951">
        <v>750</v>
      </c>
      <c r="G128" s="547"/>
    </row>
    <row r="129" spans="1:7" s="549" customFormat="1" ht="17.25" thickBot="1">
      <c r="A129" s="566">
        <v>11</v>
      </c>
      <c r="B129" s="795" t="s">
        <v>181</v>
      </c>
      <c r="C129" s="662" t="s">
        <v>182</v>
      </c>
      <c r="D129" s="947">
        <v>983</v>
      </c>
      <c r="E129" s="948">
        <v>42202</v>
      </c>
      <c r="F129" s="962">
        <v>750</v>
      </c>
      <c r="G129" s="881">
        <f>SUM(F128:F129)</f>
        <v>1500</v>
      </c>
    </row>
    <row r="130" spans="1:7" s="549" customFormat="1" ht="19.5">
      <c r="A130" s="336">
        <v>12</v>
      </c>
      <c r="B130" s="506" t="s">
        <v>1220</v>
      </c>
      <c r="C130" s="675" t="s">
        <v>1221</v>
      </c>
      <c r="D130" s="944">
        <v>312</v>
      </c>
      <c r="E130" s="945">
        <v>42205</v>
      </c>
      <c r="F130" s="951">
        <v>750</v>
      </c>
      <c r="G130" s="547"/>
    </row>
    <row r="131" spans="1:8" s="549" customFormat="1" ht="22.5">
      <c r="A131" s="92">
        <v>13</v>
      </c>
      <c r="B131" s="65" t="s">
        <v>1228</v>
      </c>
      <c r="C131" s="887"/>
      <c r="D131" s="968">
        <v>699</v>
      </c>
      <c r="E131" s="960">
        <v>42192</v>
      </c>
      <c r="F131" s="963">
        <v>750</v>
      </c>
      <c r="G131" s="1416" t="s">
        <v>1229</v>
      </c>
      <c r="H131" s="1417"/>
    </row>
    <row r="132" spans="1:8" s="549" customFormat="1" ht="22.5">
      <c r="A132" s="92">
        <v>14</v>
      </c>
      <c r="B132" s="65" t="s">
        <v>1228</v>
      </c>
      <c r="C132" s="545"/>
      <c r="D132" s="968">
        <v>698</v>
      </c>
      <c r="E132" s="960">
        <v>42192</v>
      </c>
      <c r="F132" s="963">
        <v>750</v>
      </c>
      <c r="G132" s="1416" t="s">
        <v>1230</v>
      </c>
      <c r="H132" s="1417"/>
    </row>
    <row r="133" spans="1:8" s="549" customFormat="1" ht="22.5">
      <c r="A133" s="92">
        <v>15</v>
      </c>
      <c r="B133" s="65" t="s">
        <v>1228</v>
      </c>
      <c r="C133" s="545"/>
      <c r="D133" s="968">
        <v>697</v>
      </c>
      <c r="E133" s="960">
        <v>42192</v>
      </c>
      <c r="F133" s="963">
        <v>750</v>
      </c>
      <c r="G133" s="1416" t="s">
        <v>1231</v>
      </c>
      <c r="H133" s="1417"/>
    </row>
    <row r="134" spans="1:9" s="549" customFormat="1" ht="23.25" thickBot="1">
      <c r="A134" s="566">
        <v>16</v>
      </c>
      <c r="B134" s="425" t="s">
        <v>1228</v>
      </c>
      <c r="C134" s="662"/>
      <c r="D134" s="947">
        <v>701</v>
      </c>
      <c r="E134" s="948">
        <v>42192</v>
      </c>
      <c r="F134" s="962">
        <v>750</v>
      </c>
      <c r="G134" s="1408" t="s">
        <v>1232</v>
      </c>
      <c r="H134" s="1409"/>
      <c r="I134" s="890">
        <f>SUM(F130:F134)</f>
        <v>3750</v>
      </c>
    </row>
    <row r="135" spans="1:9" s="549" customFormat="1" ht="24.75">
      <c r="A135" s="891">
        <v>17</v>
      </c>
      <c r="B135" s="363" t="s">
        <v>1666</v>
      </c>
      <c r="C135" s="892" t="s">
        <v>878</v>
      </c>
      <c r="D135" s="965">
        <v>190</v>
      </c>
      <c r="E135" s="966" t="s">
        <v>877</v>
      </c>
      <c r="F135" s="967">
        <v>750</v>
      </c>
      <c r="G135" s="888"/>
      <c r="H135" s="889"/>
      <c r="I135" s="548"/>
    </row>
    <row r="136" spans="1:9" s="549" customFormat="1" ht="22.5">
      <c r="A136" s="92">
        <v>18</v>
      </c>
      <c r="B136" s="65" t="s">
        <v>117</v>
      </c>
      <c r="C136" s="545" t="s">
        <v>884</v>
      </c>
      <c r="D136" s="968">
        <v>104</v>
      </c>
      <c r="E136" s="960">
        <v>42206</v>
      </c>
      <c r="F136" s="963">
        <v>750</v>
      </c>
      <c r="G136" s="888"/>
      <c r="H136" s="889"/>
      <c r="I136" s="548"/>
    </row>
    <row r="137" spans="1:9" s="549" customFormat="1" ht="13.5" thickBot="1">
      <c r="A137" s="652">
        <v>19</v>
      </c>
      <c r="B137" s="653" t="s">
        <v>887</v>
      </c>
      <c r="C137" s="895"/>
      <c r="D137" s="952">
        <v>568</v>
      </c>
      <c r="E137" s="953">
        <v>42200</v>
      </c>
      <c r="F137" s="954">
        <v>750</v>
      </c>
      <c r="G137" s="1408" t="s">
        <v>888</v>
      </c>
      <c r="H137" s="1409"/>
      <c r="I137" s="896">
        <f>SUM(F135:F137)</f>
        <v>2250</v>
      </c>
    </row>
    <row r="138" spans="1:8" s="549" customFormat="1" ht="24.75">
      <c r="A138" s="336">
        <v>20</v>
      </c>
      <c r="B138" s="675" t="s">
        <v>47</v>
      </c>
      <c r="C138" s="675" t="s">
        <v>53</v>
      </c>
      <c r="D138" s="944">
        <v>591</v>
      </c>
      <c r="E138" s="950" t="s">
        <v>54</v>
      </c>
      <c r="F138" s="951">
        <v>750</v>
      </c>
      <c r="G138" s="889"/>
      <c r="H138" s="889"/>
    </row>
    <row r="139" spans="1:8" s="549" customFormat="1" ht="19.5">
      <c r="A139" s="336">
        <v>21</v>
      </c>
      <c r="B139" s="506" t="s">
        <v>56</v>
      </c>
      <c r="C139" s="675" t="s">
        <v>57</v>
      </c>
      <c r="D139" s="944">
        <v>825</v>
      </c>
      <c r="E139" s="960">
        <v>42207</v>
      </c>
      <c r="F139" s="963">
        <v>750</v>
      </c>
      <c r="G139" s="889"/>
      <c r="H139" s="889"/>
    </row>
    <row r="140" spans="1:8" s="549" customFormat="1" ht="25.5" thickBot="1">
      <c r="A140" s="652">
        <v>22</v>
      </c>
      <c r="B140" s="908" t="s">
        <v>58</v>
      </c>
      <c r="C140" s="895" t="s">
        <v>59</v>
      </c>
      <c r="D140" s="952">
        <v>791</v>
      </c>
      <c r="E140" s="948">
        <v>42207</v>
      </c>
      <c r="F140" s="964">
        <v>750</v>
      </c>
      <c r="G140" s="909">
        <f>SUM(F138:F140)</f>
        <v>2250</v>
      </c>
      <c r="H140" s="897"/>
    </row>
    <row r="141" spans="1:10" s="549" customFormat="1" ht="24.75">
      <c r="A141" s="336">
        <v>23</v>
      </c>
      <c r="B141" s="506" t="s">
        <v>1630</v>
      </c>
      <c r="C141" s="675" t="s">
        <v>1631</v>
      </c>
      <c r="D141" s="944">
        <v>800</v>
      </c>
      <c r="E141" s="960">
        <v>42207</v>
      </c>
      <c r="F141" s="961">
        <v>750</v>
      </c>
      <c r="G141" s="889"/>
      <c r="H141" s="889"/>
      <c r="J141" s="942">
        <v>42208</v>
      </c>
    </row>
    <row r="142" spans="1:10" s="549" customFormat="1" ht="30" thickBot="1">
      <c r="A142" s="652">
        <v>24</v>
      </c>
      <c r="B142" s="654" t="s">
        <v>1632</v>
      </c>
      <c r="C142" s="895" t="s">
        <v>1639</v>
      </c>
      <c r="D142" s="952">
        <v>962</v>
      </c>
      <c r="E142" s="948">
        <v>42207</v>
      </c>
      <c r="F142" s="962">
        <v>750</v>
      </c>
      <c r="G142" s="909">
        <f>SUM(F141:F142)</f>
        <v>1500</v>
      </c>
      <c r="H142" s="897"/>
      <c r="J142" s="943">
        <v>42208</v>
      </c>
    </row>
    <row r="143" spans="1:10" s="549" customFormat="1" ht="49.5" thickBot="1">
      <c r="A143" s="652">
        <v>25</v>
      </c>
      <c r="B143" s="654" t="s">
        <v>190</v>
      </c>
      <c r="C143" s="939" t="s">
        <v>1205</v>
      </c>
      <c r="D143" s="952">
        <v>236</v>
      </c>
      <c r="E143" s="953">
        <v>42129</v>
      </c>
      <c r="F143" s="959">
        <v>-750</v>
      </c>
      <c r="G143" s="920" t="s">
        <v>1874</v>
      </c>
      <c r="H143" s="1003"/>
      <c r="J143" s="943">
        <v>42209</v>
      </c>
    </row>
    <row r="144" spans="1:8" s="549" customFormat="1" ht="33.75" thickBot="1">
      <c r="A144" s="652">
        <v>26</v>
      </c>
      <c r="B144" s="653" t="s">
        <v>347</v>
      </c>
      <c r="C144" s="895" t="s">
        <v>1773</v>
      </c>
      <c r="D144" s="952">
        <v>154</v>
      </c>
      <c r="E144" s="953">
        <v>42213</v>
      </c>
      <c r="F144" s="954">
        <v>750</v>
      </c>
      <c r="G144" s="897"/>
      <c r="H144" s="897"/>
    </row>
    <row r="145" spans="1:8" s="549" customFormat="1" ht="33">
      <c r="A145" s="336">
        <v>27</v>
      </c>
      <c r="B145" s="325" t="s">
        <v>915</v>
      </c>
      <c r="C145" s="675" t="s">
        <v>919</v>
      </c>
      <c r="D145" s="944">
        <v>99</v>
      </c>
      <c r="E145" s="950" t="s">
        <v>916</v>
      </c>
      <c r="F145" s="951">
        <v>750</v>
      </c>
      <c r="G145" s="889"/>
      <c r="H145" s="889"/>
    </row>
    <row r="146" spans="1:8" s="549" customFormat="1" ht="17.25" thickBot="1">
      <c r="A146" s="652">
        <v>28</v>
      </c>
      <c r="B146" s="653" t="s">
        <v>920</v>
      </c>
      <c r="C146" s="895" t="s">
        <v>921</v>
      </c>
      <c r="D146" s="952">
        <v>472</v>
      </c>
      <c r="E146" s="953">
        <v>42214</v>
      </c>
      <c r="F146" s="954">
        <v>750</v>
      </c>
      <c r="G146" s="909">
        <f>SUM(F145:F146)</f>
        <v>1500</v>
      </c>
      <c r="H146" s="889"/>
    </row>
    <row r="147" spans="1:8" s="549" customFormat="1" ht="12.75">
      <c r="A147" s="336"/>
      <c r="B147" s="506"/>
      <c r="C147" s="675"/>
      <c r="D147" s="337"/>
      <c r="E147" s="338"/>
      <c r="F147" s="339"/>
      <c r="G147" s="889"/>
      <c r="H147" s="889"/>
    </row>
    <row r="148" spans="1:11" ht="13.5" thickBot="1">
      <c r="A148" s="4"/>
      <c r="B148" s="25"/>
      <c r="C148" s="576"/>
      <c r="D148" s="8"/>
      <c r="E148" s="64" t="s">
        <v>1021</v>
      </c>
      <c r="F148" s="1263">
        <f>SUM(F119:F147)</f>
        <v>19500</v>
      </c>
      <c r="G148" s="1260" t="s">
        <v>287</v>
      </c>
      <c r="I148" s="1407" t="s">
        <v>288</v>
      </c>
      <c r="J148" s="1407"/>
      <c r="K148" s="1407"/>
    </row>
    <row r="149" spans="1:7" ht="13.5" thickBot="1">
      <c r="A149" s="10"/>
      <c r="B149" s="9"/>
      <c r="C149" s="585"/>
      <c r="D149" s="6"/>
      <c r="E149" s="52" t="s">
        <v>1022</v>
      </c>
      <c r="F149" s="53"/>
      <c r="G149" s="936">
        <v>18750</v>
      </c>
    </row>
    <row r="150" spans="1:6" ht="12.75">
      <c r="A150" s="1"/>
      <c r="B150" s="9"/>
      <c r="C150" s="586"/>
      <c r="D150" s="6"/>
      <c r="E150" s="3"/>
      <c r="F150" s="16"/>
    </row>
    <row r="151" spans="1:6" ht="12.75">
      <c r="A151" s="1336" t="s">
        <v>1076</v>
      </c>
      <c r="B151" s="1336"/>
      <c r="C151" s="1336"/>
      <c r="D151" s="3"/>
      <c r="E151" s="26"/>
      <c r="F151" s="16" t="s">
        <v>1080</v>
      </c>
    </row>
    <row r="152" spans="1:6" ht="12.75">
      <c r="A152" s="1"/>
      <c r="B152" s="9"/>
      <c r="C152" s="586"/>
      <c r="D152" s="6"/>
      <c r="E152" s="1"/>
      <c r="F152" s="16"/>
    </row>
    <row r="153" spans="1:6" ht="12.75">
      <c r="A153" s="1355" t="s">
        <v>1079</v>
      </c>
      <c r="B153" s="1355"/>
      <c r="C153" s="1355"/>
      <c r="D153" s="6"/>
      <c r="E153" s="1"/>
      <c r="F153" s="16" t="s">
        <v>1080</v>
      </c>
    </row>
    <row r="154" spans="1:6" ht="12.75">
      <c r="A154" s="1"/>
      <c r="B154" s="9"/>
      <c r="C154" s="586"/>
      <c r="D154" s="6"/>
      <c r="E154" s="1"/>
      <c r="F154" s="16"/>
    </row>
    <row r="155" spans="1:6" ht="12.75">
      <c r="A155" s="1"/>
      <c r="B155" s="1356" t="s">
        <v>1073</v>
      </c>
      <c r="C155" s="1356"/>
      <c r="D155" s="1356"/>
      <c r="E155" s="1356"/>
      <c r="F155" s="1356"/>
    </row>
  </sheetData>
  <sheetProtection/>
  <mergeCells count="27">
    <mergeCell ref="I148:K148"/>
    <mergeCell ref="G137:H137"/>
    <mergeCell ref="G93:H93"/>
    <mergeCell ref="G85:H85"/>
    <mergeCell ref="G86:H86"/>
    <mergeCell ref="G92:H92"/>
    <mergeCell ref="G131:H131"/>
    <mergeCell ref="G132:H132"/>
    <mergeCell ref="G133:H133"/>
    <mergeCell ref="G134:H134"/>
    <mergeCell ref="A153:C153"/>
    <mergeCell ref="B155:F155"/>
    <mergeCell ref="A108:F108"/>
    <mergeCell ref="A9:A15"/>
    <mergeCell ref="B9:B15"/>
    <mergeCell ref="C9:C15"/>
    <mergeCell ref="D9:D15"/>
    <mergeCell ref="A151:C151"/>
    <mergeCell ref="A118:F118"/>
    <mergeCell ref="G20:I20"/>
    <mergeCell ref="E10:F14"/>
    <mergeCell ref="A16:F16"/>
    <mergeCell ref="A83:F83"/>
    <mergeCell ref="G47:H47"/>
    <mergeCell ref="G51:H51"/>
    <mergeCell ref="G41:I41"/>
    <mergeCell ref="G30:J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11">
      <selection activeCell="F137" sqref="F137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34" customWidth="1"/>
    <col min="5" max="5" width="13.625" style="0" customWidth="1"/>
    <col min="6" max="6" width="12.25390625" style="0" customWidth="1"/>
    <col min="7" max="7" width="14.125" style="0" customWidth="1"/>
  </cols>
  <sheetData>
    <row r="1" spans="1:6" ht="12.75">
      <c r="A1" s="1"/>
      <c r="B1" s="12"/>
      <c r="C1" s="12"/>
      <c r="D1" s="5"/>
      <c r="F1" t="s">
        <v>140</v>
      </c>
    </row>
    <row r="2" spans="1:6" ht="12.75">
      <c r="A2" s="1"/>
      <c r="B2" s="12"/>
      <c r="C2" s="12"/>
      <c r="D2" s="5"/>
      <c r="F2" t="s">
        <v>1074</v>
      </c>
    </row>
    <row r="3" spans="1:6" ht="12.75">
      <c r="A3" s="1"/>
      <c r="B3" s="12"/>
      <c r="C3" s="12"/>
      <c r="D3" s="5"/>
      <c r="F3" t="s">
        <v>157</v>
      </c>
    </row>
    <row r="4" spans="1:6" ht="12.75">
      <c r="A4" s="1"/>
      <c r="B4" s="12"/>
      <c r="C4" s="12"/>
      <c r="D4" s="5"/>
      <c r="F4" s="15"/>
    </row>
    <row r="5" spans="1:6" ht="12.75">
      <c r="A5" s="1"/>
      <c r="B5" s="26" t="s">
        <v>141</v>
      </c>
      <c r="C5" s="27"/>
      <c r="D5" s="13"/>
      <c r="E5" s="13"/>
      <c r="F5" s="13"/>
    </row>
    <row r="6" spans="1:6" ht="12.75">
      <c r="A6" s="1"/>
      <c r="B6" s="26" t="s">
        <v>137</v>
      </c>
      <c r="C6" s="27"/>
      <c r="D6" s="13"/>
      <c r="E6" s="13"/>
      <c r="F6" s="13"/>
    </row>
    <row r="7" spans="1:6" ht="12.75">
      <c r="A7" s="1"/>
      <c r="B7" s="12"/>
      <c r="C7" s="12"/>
      <c r="D7" s="5"/>
      <c r="E7" s="2"/>
      <c r="F7" s="15"/>
    </row>
    <row r="8" spans="1:6" ht="12.75">
      <c r="A8" s="1"/>
      <c r="B8" s="12"/>
      <c r="C8" s="12"/>
      <c r="D8" s="5"/>
      <c r="E8" s="2"/>
      <c r="F8" s="15"/>
    </row>
    <row r="9" spans="1:6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19" t="s">
        <v>142</v>
      </c>
      <c r="F9" s="21"/>
    </row>
    <row r="10" spans="1:6" ht="12.75">
      <c r="A10" s="1353"/>
      <c r="B10" s="1340"/>
      <c r="C10" s="1337"/>
      <c r="D10" s="1338"/>
      <c r="E10" s="1380" t="s">
        <v>156</v>
      </c>
      <c r="F10" s="1381"/>
    </row>
    <row r="11" spans="1:6" ht="12.75">
      <c r="A11" s="1353"/>
      <c r="B11" s="1340"/>
      <c r="C11" s="1337"/>
      <c r="D11" s="1338"/>
      <c r="E11" s="1382"/>
      <c r="F11" s="1383"/>
    </row>
    <row r="12" spans="1:6" ht="12.75">
      <c r="A12" s="1353"/>
      <c r="B12" s="1340"/>
      <c r="C12" s="1337"/>
      <c r="D12" s="1338"/>
      <c r="E12" s="1382"/>
      <c r="F12" s="1383"/>
    </row>
    <row r="13" spans="1:6" ht="12.75">
      <c r="A13" s="1353"/>
      <c r="B13" s="1340"/>
      <c r="C13" s="1337"/>
      <c r="D13" s="1338"/>
      <c r="E13" s="1382"/>
      <c r="F13" s="1383"/>
    </row>
    <row r="14" spans="1:6" ht="36.75" customHeight="1">
      <c r="A14" s="1353"/>
      <c r="B14" s="1340"/>
      <c r="C14" s="1337"/>
      <c r="D14" s="1338"/>
      <c r="E14" s="1384"/>
      <c r="F14" s="1385"/>
    </row>
    <row r="15" spans="1:6" ht="12.75">
      <c r="A15" s="1354"/>
      <c r="B15" s="1341"/>
      <c r="C15" s="1337"/>
      <c r="D15" s="1338"/>
      <c r="E15" s="18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ht="33.75">
      <c r="A17" s="37">
        <v>1</v>
      </c>
      <c r="B17" s="65" t="s">
        <v>726</v>
      </c>
      <c r="C17" s="65" t="s">
        <v>727</v>
      </c>
      <c r="D17" s="66">
        <v>142</v>
      </c>
      <c r="E17" s="748" t="s">
        <v>1823</v>
      </c>
      <c r="F17" s="45">
        <v>7500</v>
      </c>
      <c r="G17" s="42"/>
      <c r="H17" s="1"/>
    </row>
    <row r="18" spans="1:8" ht="39.75" thickBot="1">
      <c r="A18" s="424">
        <v>2</v>
      </c>
      <c r="B18" s="425" t="s">
        <v>1826</v>
      </c>
      <c r="C18" s="505" t="s">
        <v>1827</v>
      </c>
      <c r="D18" s="589">
        <v>13</v>
      </c>
      <c r="E18" s="773" t="s">
        <v>788</v>
      </c>
      <c r="F18" s="421">
        <v>7500</v>
      </c>
      <c r="G18" s="590">
        <f>SUM(F17:F18)</f>
        <v>15000</v>
      </c>
      <c r="H18" s="1"/>
    </row>
    <row r="19" spans="1:8" ht="19.5">
      <c r="A19" s="37">
        <v>3</v>
      </c>
      <c r="B19" s="363" t="s">
        <v>167</v>
      </c>
      <c r="C19" s="834" t="s">
        <v>168</v>
      </c>
      <c r="D19" s="1024">
        <v>264</v>
      </c>
      <c r="E19" s="1025" t="s">
        <v>169</v>
      </c>
      <c r="F19" s="1026">
        <v>7500</v>
      </c>
      <c r="G19" s="1028"/>
      <c r="H19" s="1"/>
    </row>
    <row r="20" spans="1:8" ht="29.25">
      <c r="A20" s="135">
        <v>4</v>
      </c>
      <c r="B20" s="65" t="s">
        <v>1776</v>
      </c>
      <c r="C20" s="577" t="s">
        <v>170</v>
      </c>
      <c r="D20" s="66">
        <v>840</v>
      </c>
      <c r="E20" s="748" t="s">
        <v>166</v>
      </c>
      <c r="F20" s="45">
        <v>7500</v>
      </c>
      <c r="G20" s="1027"/>
      <c r="H20" s="1"/>
    </row>
    <row r="21" spans="1:8" ht="22.5">
      <c r="A21" s="37">
        <v>5</v>
      </c>
      <c r="B21" s="65" t="s">
        <v>171</v>
      </c>
      <c r="C21" s="76" t="s">
        <v>172</v>
      </c>
      <c r="D21" s="66">
        <v>174</v>
      </c>
      <c r="E21" s="748">
        <v>41992</v>
      </c>
      <c r="F21" s="67">
        <v>-6000</v>
      </c>
      <c r="G21" s="1029"/>
      <c r="H21" s="1"/>
    </row>
    <row r="22" spans="1:8" ht="58.5" thickBot="1">
      <c r="A22" s="424">
        <v>6</v>
      </c>
      <c r="B22" s="895" t="s">
        <v>176</v>
      </c>
      <c r="C22" s="1030" t="s">
        <v>177</v>
      </c>
      <c r="D22" s="1021">
        <v>656</v>
      </c>
      <c r="E22" s="748" t="s">
        <v>166</v>
      </c>
      <c r="F22" s="1023">
        <v>7500</v>
      </c>
      <c r="G22" s="1031">
        <f>SUM(F19:F22)</f>
        <v>16500</v>
      </c>
      <c r="H22" s="1"/>
    </row>
    <row r="23" spans="1:8" ht="34.5" thickBot="1">
      <c r="A23" s="135">
        <v>7</v>
      </c>
      <c r="B23" s="435" t="s">
        <v>373</v>
      </c>
      <c r="C23" s="435" t="s">
        <v>374</v>
      </c>
      <c r="D23" s="571">
        <v>550</v>
      </c>
      <c r="E23" s="1010">
        <v>42219</v>
      </c>
      <c r="F23" s="940">
        <v>7500</v>
      </c>
      <c r="G23" s="941">
        <f>SUM(F23)</f>
        <v>7500</v>
      </c>
      <c r="H23" s="1"/>
    </row>
    <row r="24" spans="1:8" ht="33">
      <c r="A24" s="494">
        <v>8</v>
      </c>
      <c r="B24" s="733" t="s">
        <v>930</v>
      </c>
      <c r="C24" s="675" t="s">
        <v>932</v>
      </c>
      <c r="D24" s="863">
        <v>464</v>
      </c>
      <c r="E24" s="1011">
        <v>42221</v>
      </c>
      <c r="F24" s="865">
        <v>7500</v>
      </c>
      <c r="G24" s="82"/>
      <c r="H24" s="1"/>
    </row>
    <row r="25" spans="1:8" ht="33.75">
      <c r="A25" s="36">
        <v>9</v>
      </c>
      <c r="B25" s="65" t="s">
        <v>933</v>
      </c>
      <c r="C25" s="65">
        <v>46209000</v>
      </c>
      <c r="D25" s="79">
        <v>155</v>
      </c>
      <c r="E25" s="910" t="s">
        <v>929</v>
      </c>
      <c r="F25" s="81">
        <v>7500</v>
      </c>
      <c r="G25" s="82"/>
      <c r="H25" s="1"/>
    </row>
    <row r="26" spans="1:9" ht="13.5" thickBot="1">
      <c r="A26" s="424">
        <v>10</v>
      </c>
      <c r="B26" s="1004" t="s">
        <v>618</v>
      </c>
      <c r="C26" s="1004"/>
      <c r="D26" s="1005">
        <v>78</v>
      </c>
      <c r="E26" s="1012">
        <v>42220</v>
      </c>
      <c r="F26" s="1006">
        <v>7500</v>
      </c>
      <c r="G26" s="1007">
        <f>SUM(F24:F26)</f>
        <v>22500</v>
      </c>
      <c r="H26" s="1374" t="s">
        <v>935</v>
      </c>
      <c r="I26" s="1374"/>
    </row>
    <row r="27" spans="1:8" ht="33.75">
      <c r="A27" s="37">
        <v>11</v>
      </c>
      <c r="B27" s="733" t="s">
        <v>1326</v>
      </c>
      <c r="C27" s="325" t="s">
        <v>1327</v>
      </c>
      <c r="D27" s="569">
        <v>497</v>
      </c>
      <c r="E27" s="751">
        <v>42222</v>
      </c>
      <c r="F27" s="738">
        <v>7500</v>
      </c>
      <c r="G27" s="82"/>
      <c r="H27" s="1"/>
    </row>
    <row r="28" spans="1:8" ht="33.75">
      <c r="A28" s="135">
        <v>12</v>
      </c>
      <c r="B28" s="65" t="s">
        <v>1328</v>
      </c>
      <c r="C28" s="65" t="s">
        <v>1329</v>
      </c>
      <c r="D28" s="79">
        <v>2</v>
      </c>
      <c r="E28" s="80">
        <v>42222</v>
      </c>
      <c r="F28" s="81">
        <v>7500</v>
      </c>
      <c r="G28" s="82"/>
      <c r="H28" s="1"/>
    </row>
    <row r="29" spans="1:8" ht="23.25" thickBot="1">
      <c r="A29" s="135">
        <v>13</v>
      </c>
      <c r="B29" s="425" t="s">
        <v>1330</v>
      </c>
      <c r="C29" s="425">
        <v>46000000</v>
      </c>
      <c r="D29" s="556">
        <v>980</v>
      </c>
      <c r="E29" s="875" t="s">
        <v>1331</v>
      </c>
      <c r="F29" s="1013">
        <v>750</v>
      </c>
      <c r="G29" s="668">
        <f>SUM(F27:F29)</f>
        <v>15750</v>
      </c>
      <c r="H29" s="1"/>
    </row>
    <row r="30" spans="1:8" ht="29.25">
      <c r="A30" s="494">
        <v>14</v>
      </c>
      <c r="B30" s="506" t="s">
        <v>1797</v>
      </c>
      <c r="C30" s="325" t="s">
        <v>1798</v>
      </c>
      <c r="D30" s="569">
        <v>10</v>
      </c>
      <c r="E30" s="873">
        <v>42223</v>
      </c>
      <c r="F30" s="738">
        <v>7500</v>
      </c>
      <c r="G30" s="82"/>
      <c r="H30" s="1"/>
    </row>
    <row r="31" spans="1:8" ht="22.5">
      <c r="A31" s="36">
        <v>15</v>
      </c>
      <c r="B31" s="65" t="s">
        <v>1799</v>
      </c>
      <c r="C31" s="65" t="s">
        <v>1800</v>
      </c>
      <c r="D31" s="79">
        <v>111</v>
      </c>
      <c r="E31" s="80">
        <v>42223</v>
      </c>
      <c r="F31" s="81">
        <v>7500</v>
      </c>
      <c r="G31" s="82"/>
      <c r="H31" s="1"/>
    </row>
    <row r="32" spans="1:8" ht="24.75">
      <c r="A32" s="135">
        <v>16</v>
      </c>
      <c r="B32" s="65" t="s">
        <v>1801</v>
      </c>
      <c r="C32" s="545" t="s">
        <v>1802</v>
      </c>
      <c r="D32" s="66">
        <v>733</v>
      </c>
      <c r="E32" s="68">
        <v>42223</v>
      </c>
      <c r="F32" s="45">
        <v>7500</v>
      </c>
      <c r="G32" s="42"/>
      <c r="H32" s="1"/>
    </row>
    <row r="33" spans="1:8" ht="17.25" thickBot="1">
      <c r="A33" s="135">
        <v>17</v>
      </c>
      <c r="B33" s="425" t="s">
        <v>347</v>
      </c>
      <c r="C33" s="662" t="s">
        <v>1805</v>
      </c>
      <c r="D33" s="589">
        <v>162</v>
      </c>
      <c r="E33" s="1015">
        <v>42222</v>
      </c>
      <c r="F33" s="421">
        <v>7500</v>
      </c>
      <c r="G33" s="590">
        <f>SUM(F30:F33)</f>
        <v>30000</v>
      </c>
      <c r="H33" s="1"/>
    </row>
    <row r="34" spans="1:8" ht="39">
      <c r="A34" s="494">
        <v>18</v>
      </c>
      <c r="B34" s="325" t="s">
        <v>854</v>
      </c>
      <c r="C34" s="506" t="s">
        <v>855</v>
      </c>
      <c r="D34" s="588">
        <v>375</v>
      </c>
      <c r="E34" s="1014">
        <v>42226</v>
      </c>
      <c r="F34" s="420">
        <v>7500</v>
      </c>
      <c r="G34" s="42"/>
      <c r="H34" s="1"/>
    </row>
    <row r="35" spans="1:8" ht="33.75" thickBot="1">
      <c r="A35" s="424">
        <v>19</v>
      </c>
      <c r="B35" s="425" t="s">
        <v>866</v>
      </c>
      <c r="C35" s="662" t="s">
        <v>867</v>
      </c>
      <c r="D35" s="589">
        <v>406</v>
      </c>
      <c r="E35" s="1015">
        <v>42226</v>
      </c>
      <c r="F35" s="421">
        <v>7500</v>
      </c>
      <c r="G35" s="590">
        <f>SUM(F34:F35)</f>
        <v>15000</v>
      </c>
      <c r="H35" s="1"/>
    </row>
    <row r="36" spans="1:8" ht="30" thickBot="1">
      <c r="A36" s="445">
        <v>20</v>
      </c>
      <c r="B36" s="435" t="s">
        <v>1715</v>
      </c>
      <c r="C36" s="578" t="s">
        <v>1716</v>
      </c>
      <c r="D36" s="777">
        <v>781</v>
      </c>
      <c r="E36" s="778" t="s">
        <v>1717</v>
      </c>
      <c r="F36" s="744">
        <v>7500</v>
      </c>
      <c r="G36" s="437"/>
      <c r="H36" s="1"/>
    </row>
    <row r="37" spans="1:8" s="549" customFormat="1" ht="24.75">
      <c r="A37" s="37">
        <v>21</v>
      </c>
      <c r="B37" s="325" t="s">
        <v>1564</v>
      </c>
      <c r="C37" s="675" t="s">
        <v>1565</v>
      </c>
      <c r="D37" s="337">
        <v>54</v>
      </c>
      <c r="E37" s="853">
        <v>42228</v>
      </c>
      <c r="F37" s="720">
        <v>7500</v>
      </c>
      <c r="G37" s="547"/>
      <c r="H37" s="548"/>
    </row>
    <row r="38" spans="1:8" s="549" customFormat="1" ht="16.5">
      <c r="A38" s="135">
        <v>22</v>
      </c>
      <c r="B38" s="65" t="s">
        <v>1566</v>
      </c>
      <c r="C38" s="545" t="s">
        <v>1567</v>
      </c>
      <c r="D38" s="95">
        <v>168</v>
      </c>
      <c r="E38" s="96">
        <v>42228</v>
      </c>
      <c r="F38" s="38">
        <v>7500</v>
      </c>
      <c r="G38" s="547"/>
      <c r="H38" s="548"/>
    </row>
    <row r="39" spans="1:8" s="549" customFormat="1" ht="16.5">
      <c r="A39" s="37">
        <v>23</v>
      </c>
      <c r="B39" s="65" t="s">
        <v>1568</v>
      </c>
      <c r="C39" s="545" t="s">
        <v>1569</v>
      </c>
      <c r="D39" s="95">
        <v>600</v>
      </c>
      <c r="E39" s="96">
        <v>42228</v>
      </c>
      <c r="F39" s="38">
        <v>7500</v>
      </c>
      <c r="G39" s="547"/>
      <c r="H39" s="548"/>
    </row>
    <row r="40" spans="1:8" s="549" customFormat="1" ht="34.5" thickBot="1">
      <c r="A40" s="424">
        <v>24</v>
      </c>
      <c r="B40" s="425" t="s">
        <v>1572</v>
      </c>
      <c r="C40" s="662" t="s">
        <v>1573</v>
      </c>
      <c r="D40" s="567">
        <v>14</v>
      </c>
      <c r="E40" s="765" t="s">
        <v>1717</v>
      </c>
      <c r="F40" s="776">
        <v>7500</v>
      </c>
      <c r="G40" s="668">
        <f>SUM(F37:F40)</f>
        <v>30000</v>
      </c>
      <c r="H40" s="548"/>
    </row>
    <row r="41" spans="1:8" s="549" customFormat="1" ht="16.5">
      <c r="A41" s="37">
        <v>25</v>
      </c>
      <c r="B41" s="325" t="s">
        <v>347</v>
      </c>
      <c r="C41" s="675" t="s">
        <v>672</v>
      </c>
      <c r="D41" s="337">
        <v>166</v>
      </c>
      <c r="E41" s="853">
        <v>42229</v>
      </c>
      <c r="F41" s="720">
        <v>7500</v>
      </c>
      <c r="G41" s="547"/>
      <c r="H41" s="548"/>
    </row>
    <row r="42" spans="1:8" s="549" customFormat="1" ht="16.5">
      <c r="A42" s="37">
        <v>26</v>
      </c>
      <c r="B42" s="65" t="s">
        <v>347</v>
      </c>
      <c r="C42" s="545" t="s">
        <v>677</v>
      </c>
      <c r="D42" s="95">
        <v>167</v>
      </c>
      <c r="E42" s="96">
        <v>42229</v>
      </c>
      <c r="F42" s="38">
        <v>7500</v>
      </c>
      <c r="G42" s="547"/>
      <c r="H42" s="548"/>
    </row>
    <row r="43" spans="1:8" s="549" customFormat="1" ht="19.5">
      <c r="A43" s="36">
        <v>27</v>
      </c>
      <c r="B43" s="577" t="s">
        <v>678</v>
      </c>
      <c r="C43" s="545" t="s">
        <v>679</v>
      </c>
      <c r="D43" s="95">
        <v>518</v>
      </c>
      <c r="E43" s="96">
        <v>42229</v>
      </c>
      <c r="F43" s="38">
        <v>7500</v>
      </c>
      <c r="G43" s="547"/>
      <c r="H43" s="548"/>
    </row>
    <row r="44" spans="1:8" s="549" customFormat="1" ht="25.5" thickBot="1">
      <c r="A44" s="424">
        <v>28</v>
      </c>
      <c r="B44" s="425" t="s">
        <v>347</v>
      </c>
      <c r="C44" s="662" t="s">
        <v>680</v>
      </c>
      <c r="D44" s="567">
        <v>165</v>
      </c>
      <c r="E44" s="854">
        <v>42229</v>
      </c>
      <c r="F44" s="776">
        <v>7500</v>
      </c>
      <c r="G44" s="668">
        <f>SUM(F41:F44)</f>
        <v>30000</v>
      </c>
      <c r="H44" s="548"/>
    </row>
    <row r="45" spans="1:8" s="549" customFormat="1" ht="24.75">
      <c r="A45" s="36">
        <v>29</v>
      </c>
      <c r="B45" s="325" t="s">
        <v>683</v>
      </c>
      <c r="C45" s="675" t="s">
        <v>684</v>
      </c>
      <c r="D45" s="337">
        <v>286</v>
      </c>
      <c r="E45" s="853">
        <v>42230</v>
      </c>
      <c r="F45" s="720">
        <v>7500</v>
      </c>
      <c r="G45" s="547"/>
      <c r="H45" s="548"/>
    </row>
    <row r="46" spans="1:8" s="549" customFormat="1" ht="16.5">
      <c r="A46" s="135">
        <v>30</v>
      </c>
      <c r="B46" s="65" t="s">
        <v>1885</v>
      </c>
      <c r="C46" s="545" t="s">
        <v>685</v>
      </c>
      <c r="D46" s="95">
        <v>104</v>
      </c>
      <c r="E46" s="96">
        <v>42230</v>
      </c>
      <c r="F46" s="38">
        <v>7500</v>
      </c>
      <c r="G46" s="547"/>
      <c r="H46" s="548"/>
    </row>
    <row r="47" spans="1:8" s="549" customFormat="1" ht="22.5">
      <c r="A47" s="37">
        <v>31</v>
      </c>
      <c r="B47" s="65" t="s">
        <v>688</v>
      </c>
      <c r="C47" s="1035" t="s">
        <v>689</v>
      </c>
      <c r="D47" s="95">
        <v>175</v>
      </c>
      <c r="E47" s="96">
        <v>41801</v>
      </c>
      <c r="F47" s="67">
        <v>-6000</v>
      </c>
      <c r="G47" s="547"/>
      <c r="H47" s="548"/>
    </row>
    <row r="48" spans="1:8" s="549" customFormat="1" ht="23.25" thickBot="1">
      <c r="A48" s="424">
        <v>32</v>
      </c>
      <c r="B48" s="505" t="s">
        <v>690</v>
      </c>
      <c r="C48" s="1046" t="s">
        <v>691</v>
      </c>
      <c r="D48" s="567">
        <v>299</v>
      </c>
      <c r="E48" s="854">
        <v>42205</v>
      </c>
      <c r="F48" s="1013">
        <v>-750</v>
      </c>
      <c r="G48" s="668">
        <f>SUM(F45:F48)</f>
        <v>8250</v>
      </c>
      <c r="H48" s="1036" t="s">
        <v>1874</v>
      </c>
    </row>
    <row r="49" spans="1:8" s="549" customFormat="1" ht="24.75">
      <c r="A49" s="36">
        <v>33</v>
      </c>
      <c r="B49" s="733" t="s">
        <v>68</v>
      </c>
      <c r="C49" s="675" t="s">
        <v>69</v>
      </c>
      <c r="D49" s="337">
        <v>22</v>
      </c>
      <c r="E49" s="853">
        <v>42233</v>
      </c>
      <c r="F49" s="720">
        <v>7500</v>
      </c>
      <c r="G49" s="547"/>
      <c r="H49" s="548"/>
    </row>
    <row r="50" spans="1:10" s="549" customFormat="1" ht="12.75">
      <c r="A50" s="37">
        <v>34</v>
      </c>
      <c r="B50" s="1047" t="s">
        <v>75</v>
      </c>
      <c r="C50" s="1048"/>
      <c r="D50" s="70">
        <v>280</v>
      </c>
      <c r="E50" s="71">
        <v>42229</v>
      </c>
      <c r="F50" s="49">
        <v>7500</v>
      </c>
      <c r="G50" s="547"/>
      <c r="H50" s="1418" t="s">
        <v>76</v>
      </c>
      <c r="I50" s="1419"/>
      <c r="J50" s="1420"/>
    </row>
    <row r="51" spans="1:10" s="549" customFormat="1" ht="13.5" thickBot="1">
      <c r="A51" s="445">
        <v>35</v>
      </c>
      <c r="B51" s="1050" t="s">
        <v>75</v>
      </c>
      <c r="C51" s="662"/>
      <c r="D51" s="1005">
        <v>279</v>
      </c>
      <c r="E51" s="1051">
        <v>42229</v>
      </c>
      <c r="F51" s="1006">
        <v>7500</v>
      </c>
      <c r="G51" s="1054">
        <f>SUM(F49:F51)</f>
        <v>22500</v>
      </c>
      <c r="H51" s="1418" t="s">
        <v>77</v>
      </c>
      <c r="I51" s="1419"/>
      <c r="J51" s="1420"/>
    </row>
    <row r="52" spans="1:8" s="549" customFormat="1" ht="16.5">
      <c r="A52" s="1049">
        <v>36</v>
      </c>
      <c r="B52" s="675" t="s">
        <v>1377</v>
      </c>
      <c r="C52" s="325" t="s">
        <v>1378</v>
      </c>
      <c r="D52" s="337">
        <v>471</v>
      </c>
      <c r="E52" s="853">
        <v>42234</v>
      </c>
      <c r="F52" s="720">
        <v>7500</v>
      </c>
      <c r="G52" s="547"/>
      <c r="H52" s="548"/>
    </row>
    <row r="53" spans="1:8" s="549" customFormat="1" ht="22.5">
      <c r="A53" s="37">
        <v>37</v>
      </c>
      <c r="B53" s="687" t="s">
        <v>295</v>
      </c>
      <c r="C53" s="65" t="s">
        <v>1379</v>
      </c>
      <c r="D53" s="95">
        <v>140</v>
      </c>
      <c r="E53" s="766" t="s">
        <v>554</v>
      </c>
      <c r="F53" s="38">
        <v>7500</v>
      </c>
      <c r="G53" s="547"/>
      <c r="H53" s="548"/>
    </row>
    <row r="54" spans="1:8" s="549" customFormat="1" ht="17.25" thickBot="1">
      <c r="A54" s="424">
        <v>38</v>
      </c>
      <c r="B54" s="425" t="s">
        <v>1385</v>
      </c>
      <c r="C54" s="662" t="s">
        <v>1386</v>
      </c>
      <c r="D54" s="567">
        <v>274</v>
      </c>
      <c r="E54" s="854">
        <v>42234</v>
      </c>
      <c r="F54" s="776">
        <v>7500</v>
      </c>
      <c r="G54" s="668">
        <f>SUM(G80)</f>
        <v>1500</v>
      </c>
      <c r="H54" s="548"/>
    </row>
    <row r="55" spans="1:8" s="549" customFormat="1" ht="42.75" thickBot="1">
      <c r="A55" s="496">
        <v>39</v>
      </c>
      <c r="B55" s="1064" t="s">
        <v>147</v>
      </c>
      <c r="C55" s="450" t="s">
        <v>148</v>
      </c>
      <c r="D55" s="592">
        <v>246</v>
      </c>
      <c r="E55" s="869">
        <v>42235</v>
      </c>
      <c r="F55" s="745">
        <v>7500</v>
      </c>
      <c r="G55" s="877"/>
      <c r="H55" s="548"/>
    </row>
    <row r="56" spans="1:8" s="549" customFormat="1" ht="22.5">
      <c r="A56" s="494">
        <v>40</v>
      </c>
      <c r="B56" s="495" t="s">
        <v>151</v>
      </c>
      <c r="C56" s="1065" t="s">
        <v>152</v>
      </c>
      <c r="D56" s="1066">
        <v>700</v>
      </c>
      <c r="E56" s="853">
        <v>42195</v>
      </c>
      <c r="F56" s="1069">
        <v>-7500</v>
      </c>
      <c r="G56" s="1068"/>
      <c r="H56" s="1067" t="s">
        <v>1874</v>
      </c>
    </row>
    <row r="57" spans="1:8" s="549" customFormat="1" ht="23.25" thickBot="1">
      <c r="A57" s="424">
        <v>41</v>
      </c>
      <c r="B57" s="425" t="s">
        <v>154</v>
      </c>
      <c r="C57" s="425" t="s">
        <v>155</v>
      </c>
      <c r="D57" s="567">
        <v>42</v>
      </c>
      <c r="E57" s="854">
        <v>42237</v>
      </c>
      <c r="F57" s="730">
        <v>7500</v>
      </c>
      <c r="G57" s="1034">
        <f>SUM(F56:F57)</f>
        <v>0</v>
      </c>
      <c r="H57" s="548"/>
    </row>
    <row r="58" spans="1:8" s="549" customFormat="1" ht="12.75">
      <c r="A58" s="36">
        <v>42</v>
      </c>
      <c r="B58" s="325" t="s">
        <v>1522</v>
      </c>
      <c r="C58" s="325" t="s">
        <v>1782</v>
      </c>
      <c r="D58" s="337">
        <v>294</v>
      </c>
      <c r="E58" s="766" t="s">
        <v>553</v>
      </c>
      <c r="F58" s="720">
        <v>7500</v>
      </c>
      <c r="G58" s="547"/>
      <c r="H58" s="548"/>
    </row>
    <row r="59" spans="1:8" s="549" customFormat="1" ht="16.5">
      <c r="A59" s="36">
        <v>43</v>
      </c>
      <c r="B59" s="65" t="s">
        <v>1523</v>
      </c>
      <c r="C59" s="545" t="s">
        <v>1524</v>
      </c>
      <c r="D59" s="95">
        <v>261</v>
      </c>
      <c r="E59" s="756">
        <v>42240</v>
      </c>
      <c r="F59" s="38">
        <v>7500</v>
      </c>
      <c r="G59" s="547"/>
      <c r="H59" s="548"/>
    </row>
    <row r="60" spans="1:8" s="549" customFormat="1" ht="25.5" thickBot="1">
      <c r="A60" s="424">
        <v>44</v>
      </c>
      <c r="B60" s="425" t="s">
        <v>550</v>
      </c>
      <c r="C60" s="662" t="s">
        <v>551</v>
      </c>
      <c r="D60" s="567">
        <v>80</v>
      </c>
      <c r="E60" s="765" t="s">
        <v>553</v>
      </c>
      <c r="F60" s="776">
        <v>7500</v>
      </c>
      <c r="G60" s="668">
        <f>SUM(F58:F60)</f>
        <v>22500</v>
      </c>
      <c r="H60" s="548"/>
    </row>
    <row r="61" spans="1:8" s="549" customFormat="1" ht="17.25" thickBot="1">
      <c r="A61" s="496">
        <v>45</v>
      </c>
      <c r="B61" s="435" t="s">
        <v>202</v>
      </c>
      <c r="C61" s="450" t="s">
        <v>203</v>
      </c>
      <c r="D61" s="592">
        <v>11</v>
      </c>
      <c r="E61" s="869">
        <v>42242</v>
      </c>
      <c r="F61" s="745">
        <v>7500</v>
      </c>
      <c r="G61" s="877"/>
      <c r="H61" s="548"/>
    </row>
    <row r="62" spans="1:8" s="549" customFormat="1" ht="12.75">
      <c r="A62" s="36"/>
      <c r="B62" s="325"/>
      <c r="C62" s="675"/>
      <c r="D62" s="337"/>
      <c r="E62" s="853"/>
      <c r="F62" s="720"/>
      <c r="G62" s="547"/>
      <c r="H62" s="548"/>
    </row>
    <row r="63" spans="1:8" s="549" customFormat="1" ht="12.75">
      <c r="A63" s="36"/>
      <c r="B63" s="325"/>
      <c r="C63" s="675"/>
      <c r="D63" s="337"/>
      <c r="E63" s="853"/>
      <c r="F63" s="720"/>
      <c r="G63" s="547"/>
      <c r="H63" s="548"/>
    </row>
    <row r="64" spans="1:8" ht="12.75">
      <c r="A64" s="36"/>
      <c r="B64" s="65"/>
      <c r="C64" s="65"/>
      <c r="D64" s="95"/>
      <c r="E64" s="96"/>
      <c r="F64" s="38"/>
      <c r="G64" s="97"/>
      <c r="H64" s="1"/>
    </row>
    <row r="65" spans="1:6" ht="13.5" thickBot="1">
      <c r="A65" s="4"/>
      <c r="B65" s="29"/>
      <c r="C65" s="29"/>
      <c r="D65" s="11"/>
      <c r="E65" s="1081" t="s">
        <v>1021</v>
      </c>
      <c r="F65" s="857">
        <f>SUM(F17:F61)</f>
        <v>280500</v>
      </c>
    </row>
    <row r="66" spans="1:7" ht="13.5" thickBot="1">
      <c r="A66" s="7"/>
      <c r="B66" s="22"/>
      <c r="C66" s="22"/>
      <c r="D66" s="11"/>
      <c r="E66" s="52" t="s">
        <v>1022</v>
      </c>
      <c r="F66" s="53"/>
      <c r="G66" s="936">
        <f>F65-F66</f>
        <v>280500</v>
      </c>
    </row>
    <row r="67" spans="1:6" ht="12.75">
      <c r="A67" s="1350" t="s">
        <v>144</v>
      </c>
      <c r="B67" s="1351"/>
      <c r="C67" s="1351"/>
      <c r="D67" s="1351"/>
      <c r="E67" s="1351"/>
      <c r="F67" s="1351"/>
    </row>
    <row r="68" spans="1:7" ht="12.75">
      <c r="A68" s="4">
        <v>1</v>
      </c>
      <c r="B68" s="23" t="s">
        <v>928</v>
      </c>
      <c r="C68" s="23">
        <v>46000000</v>
      </c>
      <c r="D68" s="8">
        <v>15</v>
      </c>
      <c r="E68" s="760" t="s">
        <v>552</v>
      </c>
      <c r="F68" s="17">
        <v>750</v>
      </c>
      <c r="G68" s="42"/>
    </row>
    <row r="69" spans="1:7" ht="12.75">
      <c r="A69" s="4">
        <v>2</v>
      </c>
      <c r="B69" s="23" t="s">
        <v>928</v>
      </c>
      <c r="C69" s="23">
        <v>46000000</v>
      </c>
      <c r="D69" s="8">
        <v>14</v>
      </c>
      <c r="E69" s="760">
        <v>42221</v>
      </c>
      <c r="F69" s="17">
        <v>750</v>
      </c>
      <c r="G69" s="42"/>
    </row>
    <row r="70" spans="1:7" ht="23.25" thickBot="1">
      <c r="A70" s="561">
        <v>3</v>
      </c>
      <c r="B70" s="562" t="s">
        <v>934</v>
      </c>
      <c r="C70" s="562">
        <v>46000000</v>
      </c>
      <c r="D70" s="563">
        <v>597</v>
      </c>
      <c r="E70" s="1009">
        <v>42221</v>
      </c>
      <c r="F70" s="771">
        <v>750</v>
      </c>
      <c r="G70" s="590">
        <f>SUM(F68:F70)</f>
        <v>2250</v>
      </c>
    </row>
    <row r="71" spans="1:7" ht="42" thickBot="1">
      <c r="A71" s="595">
        <v>4</v>
      </c>
      <c r="B71" s="1016" t="s">
        <v>858</v>
      </c>
      <c r="C71" s="1017" t="s">
        <v>865</v>
      </c>
      <c r="D71" s="598">
        <v>200</v>
      </c>
      <c r="E71" s="1018">
        <v>42226</v>
      </c>
      <c r="F71" s="744">
        <v>750</v>
      </c>
      <c r="G71" s="437"/>
    </row>
    <row r="72" spans="1:7" ht="49.5" thickBot="1">
      <c r="A72" s="595">
        <v>5</v>
      </c>
      <c r="B72" s="597" t="s">
        <v>1718</v>
      </c>
      <c r="C72" s="596">
        <v>46709000</v>
      </c>
      <c r="D72" s="598">
        <v>704</v>
      </c>
      <c r="E72" s="1018">
        <v>42226</v>
      </c>
      <c r="F72" s="744">
        <v>750</v>
      </c>
      <c r="G72" s="437"/>
    </row>
    <row r="73" spans="1:7" ht="13.5" thickBot="1">
      <c r="A73" s="595">
        <v>6</v>
      </c>
      <c r="B73" s="596" t="s">
        <v>668</v>
      </c>
      <c r="C73" s="596" t="s">
        <v>671</v>
      </c>
      <c r="D73" s="598">
        <v>280</v>
      </c>
      <c r="E73" s="1018">
        <v>42228</v>
      </c>
      <c r="F73" s="744">
        <v>750</v>
      </c>
      <c r="G73" s="437"/>
    </row>
    <row r="74" spans="1:7" ht="33.75">
      <c r="A74" s="7">
        <v>7</v>
      </c>
      <c r="B74" s="29" t="s">
        <v>675</v>
      </c>
      <c r="C74" s="29" t="s">
        <v>676</v>
      </c>
      <c r="D74" s="11">
        <v>266</v>
      </c>
      <c r="E74" s="1008">
        <v>42229</v>
      </c>
      <c r="F74" s="718">
        <v>750</v>
      </c>
      <c r="G74" s="42"/>
    </row>
    <row r="75" spans="1:7" ht="23.25" thickBot="1">
      <c r="A75" s="561">
        <v>8</v>
      </c>
      <c r="B75" s="562" t="s">
        <v>681</v>
      </c>
      <c r="C75" s="562" t="s">
        <v>682</v>
      </c>
      <c r="D75" s="563">
        <v>648</v>
      </c>
      <c r="E75" s="1009">
        <v>42228</v>
      </c>
      <c r="F75" s="771">
        <v>750</v>
      </c>
      <c r="G75" s="590">
        <f>SUM(F74:F75)</f>
        <v>1500</v>
      </c>
    </row>
    <row r="76" spans="1:7" ht="22.5">
      <c r="A76" s="7">
        <v>9</v>
      </c>
      <c r="B76" s="1037" t="s">
        <v>692</v>
      </c>
      <c r="C76" s="779">
        <v>46000000</v>
      </c>
      <c r="D76" s="7">
        <v>24</v>
      </c>
      <c r="E76" s="1038" t="s">
        <v>693</v>
      </c>
      <c r="F76" s="1040">
        <v>750</v>
      </c>
      <c r="G76" s="42"/>
    </row>
    <row r="77" spans="1:7" s="31" customFormat="1" ht="39.75" thickBot="1">
      <c r="A77" s="424">
        <v>10</v>
      </c>
      <c r="B77" s="1041" t="s">
        <v>696</v>
      </c>
      <c r="C77" s="1042" t="s">
        <v>697</v>
      </c>
      <c r="D77" s="1043">
        <v>661</v>
      </c>
      <c r="E77" s="1044">
        <v>42230</v>
      </c>
      <c r="F77" s="1045">
        <v>750</v>
      </c>
      <c r="G77" s="668">
        <f>SUM(F76:F77)</f>
        <v>1500</v>
      </c>
    </row>
    <row r="78" spans="1:7" s="31" customFormat="1" ht="23.25" thickBot="1">
      <c r="A78" s="496">
        <v>11</v>
      </c>
      <c r="B78" s="596" t="s">
        <v>73</v>
      </c>
      <c r="C78" s="596" t="s">
        <v>74</v>
      </c>
      <c r="D78" s="813">
        <v>275</v>
      </c>
      <c r="E78" s="1052">
        <v>42233</v>
      </c>
      <c r="F78" s="1053">
        <v>750</v>
      </c>
      <c r="G78" s="679"/>
    </row>
    <row r="79" spans="1:7" s="31" customFormat="1" ht="12.75">
      <c r="A79" s="36">
        <v>12</v>
      </c>
      <c r="B79" s="29" t="s">
        <v>1382</v>
      </c>
      <c r="C79" s="29">
        <v>46623154</v>
      </c>
      <c r="D79" s="41">
        <v>467</v>
      </c>
      <c r="E79" s="785" t="s">
        <v>72</v>
      </c>
      <c r="F79" s="1039">
        <v>750</v>
      </c>
      <c r="G79" s="97"/>
    </row>
    <row r="80" spans="1:7" s="31" customFormat="1" ht="25.5" thickBot="1">
      <c r="A80" s="424">
        <v>13</v>
      </c>
      <c r="B80" s="562" t="s">
        <v>1383</v>
      </c>
      <c r="C80" s="1055" t="s">
        <v>1384</v>
      </c>
      <c r="D80" s="796">
        <v>24</v>
      </c>
      <c r="E80" s="1056">
        <v>42234</v>
      </c>
      <c r="F80" s="1057">
        <v>750</v>
      </c>
      <c r="G80" s="799">
        <f>SUM(F79:F80)</f>
        <v>1500</v>
      </c>
    </row>
    <row r="81" spans="1:7" s="31" customFormat="1" ht="25.5" thickBot="1">
      <c r="A81" s="496">
        <v>14</v>
      </c>
      <c r="B81" s="596" t="s">
        <v>1614</v>
      </c>
      <c r="C81" s="1017" t="s">
        <v>153</v>
      </c>
      <c r="D81" s="813">
        <v>146</v>
      </c>
      <c r="E81" s="1052">
        <v>42237</v>
      </c>
      <c r="F81" s="1053">
        <v>750</v>
      </c>
      <c r="G81" s="679"/>
    </row>
    <row r="82" spans="1:7" s="32" customFormat="1" ht="34.5" thickBot="1">
      <c r="A82" s="496">
        <v>15</v>
      </c>
      <c r="B82" s="596" t="s">
        <v>1530</v>
      </c>
      <c r="C82" s="1017" t="s">
        <v>1529</v>
      </c>
      <c r="D82" s="670">
        <v>504</v>
      </c>
      <c r="E82" s="1070">
        <v>42240</v>
      </c>
      <c r="F82" s="1071">
        <v>750</v>
      </c>
      <c r="G82" s="559"/>
    </row>
    <row r="83" spans="1:7" s="32" customFormat="1" ht="39.75" thickBot="1">
      <c r="A83" s="1072">
        <v>16</v>
      </c>
      <c r="B83" s="597" t="s">
        <v>210</v>
      </c>
      <c r="C83" s="1073" t="s">
        <v>1106</v>
      </c>
      <c r="D83" s="1074">
        <v>827</v>
      </c>
      <c r="E83" s="1078" t="s">
        <v>211</v>
      </c>
      <c r="F83" s="1077">
        <v>750</v>
      </c>
      <c r="G83" s="1076"/>
    </row>
    <row r="84" spans="1:7" s="32" customFormat="1" ht="26.25" thickBot="1">
      <c r="A84" s="1072">
        <v>17</v>
      </c>
      <c r="B84" s="1016" t="s">
        <v>917</v>
      </c>
      <c r="C84" s="1073" t="s">
        <v>918</v>
      </c>
      <c r="D84" s="1074">
        <v>684</v>
      </c>
      <c r="E84" s="1075">
        <v>42244</v>
      </c>
      <c r="F84" s="1077">
        <v>750</v>
      </c>
      <c r="G84" s="1076"/>
    </row>
    <row r="85" spans="1:7" s="549" customFormat="1" ht="8.25">
      <c r="A85" s="553">
        <v>18</v>
      </c>
      <c r="B85" s="699"/>
      <c r="C85" s="699"/>
      <c r="D85" s="700"/>
      <c r="E85" s="1079"/>
      <c r="F85" s="1080"/>
      <c r="G85" s="547"/>
    </row>
    <row r="86" spans="1:7" s="549" customFormat="1" ht="8.25">
      <c r="A86" s="689">
        <v>19</v>
      </c>
      <c r="B86" s="695"/>
      <c r="C86" s="695"/>
      <c r="D86" s="696"/>
      <c r="E86" s="828"/>
      <c r="F86" s="715"/>
      <c r="G86" s="547"/>
    </row>
    <row r="87" spans="1:7" s="549" customFormat="1" ht="8.25">
      <c r="A87" s="689">
        <v>20</v>
      </c>
      <c r="B87" s="695"/>
      <c r="C87" s="695"/>
      <c r="D87" s="696"/>
      <c r="E87" s="828"/>
      <c r="F87" s="715"/>
      <c r="G87" s="547"/>
    </row>
    <row r="88" spans="1:7" s="549" customFormat="1" ht="8.25">
      <c r="A88" s="689">
        <v>21</v>
      </c>
      <c r="B88" s="695"/>
      <c r="C88" s="695"/>
      <c r="D88" s="696"/>
      <c r="E88" s="828"/>
      <c r="F88" s="715"/>
      <c r="G88" s="547"/>
    </row>
    <row r="89" spans="1:7" ht="13.5" thickBot="1">
      <c r="A89" s="7"/>
      <c r="B89" s="29"/>
      <c r="C89" s="29"/>
      <c r="D89" s="11"/>
      <c r="E89" s="58"/>
      <c r="F89" s="87"/>
      <c r="G89" s="42"/>
    </row>
    <row r="90" spans="1:6" ht="13.5" thickBot="1">
      <c r="A90" s="4"/>
      <c r="B90" s="23"/>
      <c r="C90" s="23"/>
      <c r="D90" s="8"/>
      <c r="E90" s="1082" t="s">
        <v>1021</v>
      </c>
      <c r="F90" s="859">
        <f>SUM(F68:F88)</f>
        <v>12750</v>
      </c>
    </row>
    <row r="91" spans="1:7" ht="13.5" thickBot="1">
      <c r="A91" s="4"/>
      <c r="B91" s="23"/>
      <c r="C91" s="23"/>
      <c r="D91" s="8"/>
      <c r="E91" s="52" t="s">
        <v>1022</v>
      </c>
      <c r="F91" s="53"/>
      <c r="G91" s="936">
        <f>F90-F91</f>
        <v>12750</v>
      </c>
    </row>
    <row r="92" spans="1:6" ht="12.75">
      <c r="A92" s="1350" t="s">
        <v>145</v>
      </c>
      <c r="B92" s="1351"/>
      <c r="C92" s="1351"/>
      <c r="D92" s="1351"/>
      <c r="E92" s="1351"/>
      <c r="F92" s="1351"/>
    </row>
    <row r="93" spans="1:7" ht="12.75">
      <c r="A93" s="37">
        <v>1</v>
      </c>
      <c r="B93" s="46"/>
      <c r="C93" s="46"/>
      <c r="D93" s="47"/>
      <c r="E93" s="48"/>
      <c r="F93" s="43"/>
      <c r="G93" s="28"/>
    </row>
    <row r="94" spans="1:6" ht="12.75">
      <c r="A94" s="37">
        <v>2</v>
      </c>
      <c r="B94" s="23"/>
      <c r="C94" s="23"/>
      <c r="D94" s="8"/>
      <c r="E94" s="24"/>
      <c r="F94" s="17"/>
    </row>
    <row r="95" spans="1:7" ht="12.75">
      <c r="A95" s="37">
        <v>3</v>
      </c>
      <c r="B95" s="46"/>
      <c r="C95" s="46"/>
      <c r="D95" s="47"/>
      <c r="E95" s="48"/>
      <c r="F95" s="43"/>
      <c r="G95" s="28"/>
    </row>
    <row r="96" spans="1:7" ht="12.75">
      <c r="A96" s="37">
        <v>4</v>
      </c>
      <c r="B96" s="46"/>
      <c r="C96" s="46"/>
      <c r="D96" s="47"/>
      <c r="E96" s="48"/>
      <c r="F96" s="43"/>
      <c r="G96" s="28"/>
    </row>
    <row r="97" spans="1:7" ht="12.75">
      <c r="A97" s="37">
        <v>5</v>
      </c>
      <c r="B97" s="46"/>
      <c r="C97" s="46"/>
      <c r="D97" s="47"/>
      <c r="E97" s="48"/>
      <c r="F97" s="43"/>
      <c r="G97" s="28"/>
    </row>
    <row r="98" spans="1:8" ht="12.75">
      <c r="A98" s="37">
        <v>6</v>
      </c>
      <c r="B98" s="23"/>
      <c r="C98" s="23"/>
      <c r="D98" s="39"/>
      <c r="E98" s="40"/>
      <c r="F98" s="33"/>
      <c r="G98" s="97"/>
      <c r="H98" s="31"/>
    </row>
    <row r="99" spans="1:8" ht="12.75">
      <c r="A99" s="37"/>
      <c r="B99" s="23"/>
      <c r="C99" s="23"/>
      <c r="D99" s="39"/>
      <c r="E99" s="40"/>
      <c r="F99" s="33"/>
      <c r="G99" s="97"/>
      <c r="H99" s="31"/>
    </row>
    <row r="100" spans="1:8" ht="13.5" thickBot="1">
      <c r="A100" s="36"/>
      <c r="B100" s="22"/>
      <c r="C100" s="22"/>
      <c r="D100" s="41"/>
      <c r="E100" s="1081" t="s">
        <v>1021</v>
      </c>
      <c r="F100" s="857">
        <f>SUM(F93:F98)</f>
        <v>0</v>
      </c>
      <c r="H100" s="31"/>
    </row>
    <row r="101" spans="1:8" ht="13.5" thickBot="1">
      <c r="A101" s="37"/>
      <c r="B101" s="20"/>
      <c r="C101" s="20"/>
      <c r="D101" s="39"/>
      <c r="E101" s="52" t="s">
        <v>1022</v>
      </c>
      <c r="F101" s="53"/>
      <c r="G101" s="1083">
        <f>F100-F101</f>
        <v>0</v>
      </c>
      <c r="H101" s="31"/>
    </row>
    <row r="102" spans="1:6" ht="12.75">
      <c r="A102" s="1350" t="s">
        <v>146</v>
      </c>
      <c r="B102" s="1351"/>
      <c r="C102" s="1351"/>
      <c r="D102" s="1351"/>
      <c r="E102" s="1351"/>
      <c r="F102" s="1351"/>
    </row>
    <row r="103" spans="1:8" ht="34.5" thickBot="1">
      <c r="A103" s="566">
        <v>1</v>
      </c>
      <c r="B103" s="425" t="s">
        <v>1824</v>
      </c>
      <c r="C103" s="932" t="s">
        <v>1825</v>
      </c>
      <c r="D103" s="567">
        <v>431</v>
      </c>
      <c r="E103" s="854">
        <v>42044</v>
      </c>
      <c r="F103" s="934">
        <v>-750</v>
      </c>
      <c r="G103" s="933" t="s">
        <v>1874</v>
      </c>
      <c r="H103" s="1"/>
    </row>
    <row r="104" spans="1:8" ht="33">
      <c r="A104" s="891">
        <v>2</v>
      </c>
      <c r="B104" s="363" t="s">
        <v>1614</v>
      </c>
      <c r="C104" s="892" t="s">
        <v>165</v>
      </c>
      <c r="D104" s="1032">
        <v>111</v>
      </c>
      <c r="E104" s="915" t="s">
        <v>166</v>
      </c>
      <c r="F104" s="1033">
        <v>750</v>
      </c>
      <c r="G104" s="44"/>
      <c r="H104" s="1"/>
    </row>
    <row r="105" spans="1:8" ht="45.75" thickBot="1">
      <c r="A105" s="566">
        <v>3</v>
      </c>
      <c r="B105" s="505" t="s">
        <v>47</v>
      </c>
      <c r="C105" s="425" t="s">
        <v>175</v>
      </c>
      <c r="D105" s="567">
        <v>614</v>
      </c>
      <c r="E105" s="765" t="s">
        <v>166</v>
      </c>
      <c r="F105" s="776">
        <v>750</v>
      </c>
      <c r="G105" s="1034">
        <f>SUM(F104:F105)</f>
        <v>1500</v>
      </c>
      <c r="H105" s="1"/>
    </row>
    <row r="106" spans="1:8" ht="23.25" thickBot="1">
      <c r="A106" s="652">
        <v>4</v>
      </c>
      <c r="B106" s="653" t="s">
        <v>1803</v>
      </c>
      <c r="C106" s="653">
        <v>46000000</v>
      </c>
      <c r="D106" s="655">
        <v>706</v>
      </c>
      <c r="E106" s="750" t="s">
        <v>1804</v>
      </c>
      <c r="F106" s="1022">
        <v>750</v>
      </c>
      <c r="G106" s="422"/>
      <c r="H106" s="1"/>
    </row>
    <row r="107" spans="1:7" ht="13.5" thickBot="1">
      <c r="A107" s="566">
        <v>5</v>
      </c>
      <c r="B107" s="435" t="s">
        <v>856</v>
      </c>
      <c r="C107" s="435">
        <v>46000000</v>
      </c>
      <c r="D107" s="592">
        <v>711</v>
      </c>
      <c r="E107" s="767" t="s">
        <v>857</v>
      </c>
      <c r="F107" s="745">
        <v>750</v>
      </c>
      <c r="G107" s="437"/>
    </row>
    <row r="108" spans="1:7" ht="33.75">
      <c r="A108" s="336">
        <v>6</v>
      </c>
      <c r="B108" s="325" t="s">
        <v>1570</v>
      </c>
      <c r="C108" s="325" t="s">
        <v>1571</v>
      </c>
      <c r="D108" s="337">
        <v>572</v>
      </c>
      <c r="E108" s="853">
        <v>42228</v>
      </c>
      <c r="F108" s="720">
        <v>750</v>
      </c>
      <c r="G108" s="42"/>
    </row>
    <row r="109" spans="1:7" ht="39.75" thickBot="1">
      <c r="A109" s="566">
        <v>7</v>
      </c>
      <c r="B109" s="505" t="s">
        <v>666</v>
      </c>
      <c r="C109" s="425" t="s">
        <v>667</v>
      </c>
      <c r="D109" s="567">
        <v>896</v>
      </c>
      <c r="E109" s="854">
        <v>42228</v>
      </c>
      <c r="F109" s="776">
        <v>750</v>
      </c>
      <c r="G109" s="590">
        <f>SUM(F108:F109)</f>
        <v>1500</v>
      </c>
    </row>
    <row r="110" spans="1:7" ht="34.5" thickBot="1">
      <c r="A110" s="591">
        <v>8</v>
      </c>
      <c r="B110" s="435" t="s">
        <v>673</v>
      </c>
      <c r="C110" s="578" t="s">
        <v>674</v>
      </c>
      <c r="D110" s="592">
        <v>4</v>
      </c>
      <c r="E110" s="869">
        <v>42229</v>
      </c>
      <c r="F110" s="745">
        <v>750</v>
      </c>
      <c r="G110" s="437"/>
    </row>
    <row r="111" spans="1:7" ht="22.5">
      <c r="A111" s="336">
        <v>9</v>
      </c>
      <c r="B111" s="325" t="s">
        <v>694</v>
      </c>
      <c r="C111" s="325" t="s">
        <v>695</v>
      </c>
      <c r="D111" s="337">
        <v>125</v>
      </c>
      <c r="E111" s="853">
        <v>42230</v>
      </c>
      <c r="F111" s="720">
        <v>750</v>
      </c>
      <c r="G111" s="42"/>
    </row>
    <row r="112" spans="1:7" ht="13.5" thickBot="1">
      <c r="A112" s="566">
        <v>10</v>
      </c>
      <c r="B112" s="425" t="s">
        <v>698</v>
      </c>
      <c r="C112" s="425" t="s">
        <v>699</v>
      </c>
      <c r="D112" s="567">
        <v>158</v>
      </c>
      <c r="E112" s="765" t="s">
        <v>700</v>
      </c>
      <c r="F112" s="776">
        <v>750</v>
      </c>
      <c r="G112" s="590">
        <f>SUM(F111:F112)</f>
        <v>1500</v>
      </c>
    </row>
    <row r="113" spans="1:7" ht="13.5" thickBot="1">
      <c r="A113" s="591">
        <v>11</v>
      </c>
      <c r="B113" s="435" t="s">
        <v>70</v>
      </c>
      <c r="C113" s="435" t="s">
        <v>71</v>
      </c>
      <c r="D113" s="592">
        <v>39</v>
      </c>
      <c r="E113" s="767" t="s">
        <v>72</v>
      </c>
      <c r="F113" s="745">
        <v>750</v>
      </c>
      <c r="G113" s="437"/>
    </row>
    <row r="114" spans="1:7" ht="30" thickBot="1">
      <c r="A114" s="591">
        <v>12</v>
      </c>
      <c r="B114" s="453" t="s">
        <v>1380</v>
      </c>
      <c r="C114" s="578" t="s">
        <v>1381</v>
      </c>
      <c r="D114" s="592">
        <v>767</v>
      </c>
      <c r="E114" s="869">
        <v>42234</v>
      </c>
      <c r="F114" s="745">
        <v>750</v>
      </c>
      <c r="G114" s="437"/>
    </row>
    <row r="115" spans="1:7" ht="23.25" thickBot="1">
      <c r="A115" s="591">
        <v>13</v>
      </c>
      <c r="B115" s="435" t="s">
        <v>149</v>
      </c>
      <c r="C115" s="435" t="s">
        <v>150</v>
      </c>
      <c r="D115" s="592">
        <v>347</v>
      </c>
      <c r="E115" s="869">
        <v>42235</v>
      </c>
      <c r="F115" s="745">
        <v>750</v>
      </c>
      <c r="G115" s="437"/>
    </row>
    <row r="116" spans="1:7" ht="33">
      <c r="A116" s="336">
        <v>14</v>
      </c>
      <c r="B116" s="325" t="s">
        <v>899</v>
      </c>
      <c r="C116" s="675" t="s">
        <v>900</v>
      </c>
      <c r="D116" s="337">
        <v>418</v>
      </c>
      <c r="E116" s="853">
        <v>42241</v>
      </c>
      <c r="F116" s="720">
        <v>7500</v>
      </c>
      <c r="G116" s="42"/>
    </row>
    <row r="117" spans="1:7" ht="23.25" thickBot="1">
      <c r="A117" s="566">
        <v>15</v>
      </c>
      <c r="B117" s="425" t="s">
        <v>901</v>
      </c>
      <c r="C117" s="505" t="s">
        <v>1164</v>
      </c>
      <c r="D117" s="567">
        <v>418</v>
      </c>
      <c r="E117" s="854">
        <v>42241</v>
      </c>
      <c r="F117" s="776">
        <v>750</v>
      </c>
      <c r="G117" s="590">
        <f>SUM(F116:F117)</f>
        <v>8250</v>
      </c>
    </row>
    <row r="118" spans="1:7" ht="23.25" thickBot="1">
      <c r="A118" s="591">
        <v>16</v>
      </c>
      <c r="B118" s="435" t="s">
        <v>212</v>
      </c>
      <c r="C118" s="435" t="s">
        <v>213</v>
      </c>
      <c r="D118" s="592">
        <v>671</v>
      </c>
      <c r="E118" s="869">
        <v>42242</v>
      </c>
      <c r="F118" s="745">
        <v>750</v>
      </c>
      <c r="G118" s="437"/>
    </row>
    <row r="119" spans="1:7" ht="33.75" thickBot="1">
      <c r="A119" s="591">
        <v>17</v>
      </c>
      <c r="B119" s="450" t="s">
        <v>619</v>
      </c>
      <c r="C119" s="578" t="s">
        <v>620</v>
      </c>
      <c r="D119" s="592">
        <v>194</v>
      </c>
      <c r="E119" s="869">
        <v>42243</v>
      </c>
      <c r="F119" s="745">
        <v>750</v>
      </c>
      <c r="G119" s="437"/>
    </row>
    <row r="120" spans="1:7" s="549" customFormat="1" ht="8.25">
      <c r="A120" s="705"/>
      <c r="B120" s="675"/>
      <c r="C120" s="675"/>
      <c r="D120" s="706"/>
      <c r="E120" s="1086"/>
      <c r="F120" s="823"/>
      <c r="G120" s="547"/>
    </row>
    <row r="121" spans="1:7" s="549" customFormat="1" ht="8.25">
      <c r="A121" s="709"/>
      <c r="B121" s="545"/>
      <c r="C121" s="545"/>
      <c r="D121" s="546"/>
      <c r="E121" s="1087"/>
      <c r="F121" s="712"/>
      <c r="G121" s="547"/>
    </row>
    <row r="122" spans="1:7" s="549" customFormat="1" ht="8.25">
      <c r="A122" s="709"/>
      <c r="B122" s="545"/>
      <c r="C122" s="545"/>
      <c r="D122" s="546"/>
      <c r="E122" s="1087"/>
      <c r="F122" s="712"/>
      <c r="G122" s="547"/>
    </row>
    <row r="123" spans="1:7" s="549" customFormat="1" ht="8.25">
      <c r="A123" s="709"/>
      <c r="B123" s="1088"/>
      <c r="C123" s="1088"/>
      <c r="D123" s="1088"/>
      <c r="E123" s="1089"/>
      <c r="F123" s="1090"/>
      <c r="G123" s="547"/>
    </row>
    <row r="124" spans="1:7" s="549" customFormat="1" ht="8.25">
      <c r="A124" s="709"/>
      <c r="B124" s="545"/>
      <c r="C124" s="545"/>
      <c r="D124" s="546"/>
      <c r="E124" s="1089"/>
      <c r="F124" s="1090"/>
      <c r="G124" s="547"/>
    </row>
    <row r="125" spans="1:7" s="549" customFormat="1" ht="8.25">
      <c r="A125" s="709"/>
      <c r="B125" s="545"/>
      <c r="C125" s="545"/>
      <c r="D125" s="546"/>
      <c r="E125" s="1089"/>
      <c r="F125" s="1090"/>
      <c r="G125" s="547"/>
    </row>
    <row r="126" spans="1:7" s="549" customFormat="1" ht="8.25">
      <c r="A126" s="709"/>
      <c r="B126" s="545"/>
      <c r="C126" s="545"/>
      <c r="D126" s="546"/>
      <c r="E126" s="1089"/>
      <c r="F126" s="1090"/>
      <c r="G126" s="547"/>
    </row>
    <row r="127" spans="1:7" s="549" customFormat="1" ht="8.25">
      <c r="A127" s="709"/>
      <c r="B127" s="545"/>
      <c r="C127" s="545"/>
      <c r="D127" s="546"/>
      <c r="E127" s="1089"/>
      <c r="F127" s="1090"/>
      <c r="G127" s="547"/>
    </row>
    <row r="128" spans="1:7" s="549" customFormat="1" ht="8.25">
      <c r="A128" s="709"/>
      <c r="B128" s="545"/>
      <c r="C128" s="545"/>
      <c r="D128" s="546"/>
      <c r="E128" s="1089"/>
      <c r="F128" s="1090"/>
      <c r="G128" s="547"/>
    </row>
    <row r="129" spans="1:7" s="549" customFormat="1" ht="8.25">
      <c r="A129" s="709"/>
      <c r="B129" s="545"/>
      <c r="C129" s="545"/>
      <c r="D129" s="546"/>
      <c r="E129" s="1087"/>
      <c r="F129" s="712"/>
      <c r="G129" s="547"/>
    </row>
    <row r="130" spans="1:7" s="549" customFormat="1" ht="8.25">
      <c r="A130" s="709"/>
      <c r="B130" s="545"/>
      <c r="C130" s="545"/>
      <c r="D130" s="546"/>
      <c r="E130" s="1089"/>
      <c r="F130" s="1090"/>
      <c r="G130" s="547"/>
    </row>
    <row r="131" spans="1:7" s="549" customFormat="1" ht="8.25">
      <c r="A131" s="709"/>
      <c r="B131" s="545"/>
      <c r="C131" s="545"/>
      <c r="D131" s="546"/>
      <c r="E131" s="1089"/>
      <c r="F131" s="1090"/>
      <c r="G131" s="547"/>
    </row>
    <row r="132" spans="1:7" s="549" customFormat="1" ht="8.25">
      <c r="A132" s="709"/>
      <c r="B132" s="545"/>
      <c r="C132" s="545"/>
      <c r="D132" s="546"/>
      <c r="E132" s="1089"/>
      <c r="F132" s="1090"/>
      <c r="G132" s="547"/>
    </row>
    <row r="133" spans="1:7" s="549" customFormat="1" ht="8.25">
      <c r="A133" s="709"/>
      <c r="B133" s="545"/>
      <c r="C133" s="545"/>
      <c r="D133" s="546"/>
      <c r="E133" s="1089"/>
      <c r="F133" s="1090"/>
      <c r="G133" s="547"/>
    </row>
    <row r="134" spans="1:7" s="549" customFormat="1" ht="8.25">
      <c r="A134" s="709"/>
      <c r="B134" s="545"/>
      <c r="C134" s="545"/>
      <c r="D134" s="546"/>
      <c r="E134" s="1089"/>
      <c r="F134" s="1090"/>
      <c r="G134" s="547"/>
    </row>
    <row r="135" spans="1:7" s="549" customFormat="1" ht="8.25">
      <c r="A135" s="709"/>
      <c r="B135" s="545"/>
      <c r="C135" s="545"/>
      <c r="D135" s="546"/>
      <c r="E135" s="1089"/>
      <c r="F135" s="1090"/>
      <c r="G135" s="547"/>
    </row>
    <row r="136" spans="1:7" s="549" customFormat="1" ht="9" thickBot="1">
      <c r="A136" s="553"/>
      <c r="B136" s="699"/>
      <c r="C136" s="699"/>
      <c r="D136" s="700"/>
      <c r="E136" s="1091"/>
      <c r="F136" s="1092"/>
      <c r="G136" s="547"/>
    </row>
    <row r="137" spans="1:11" ht="13.5" thickBot="1">
      <c r="A137" s="4"/>
      <c r="B137" s="25"/>
      <c r="C137" s="25"/>
      <c r="D137" s="8"/>
      <c r="E137" s="1082" t="s">
        <v>1021</v>
      </c>
      <c r="F137" s="1265">
        <f>SUM(F103:F136)</f>
        <v>18000</v>
      </c>
      <c r="G137" s="1260" t="s">
        <v>286</v>
      </c>
      <c r="I137" s="1407" t="s">
        <v>285</v>
      </c>
      <c r="J137" s="1407"/>
      <c r="K137" s="1407"/>
    </row>
    <row r="138" spans="1:7" ht="13.5" thickBot="1">
      <c r="A138" s="4"/>
      <c r="B138" s="9"/>
      <c r="C138" s="30"/>
      <c r="D138" s="1085"/>
      <c r="E138" s="52" t="s">
        <v>1022</v>
      </c>
      <c r="F138" s="53"/>
      <c r="G138" s="936">
        <v>18750</v>
      </c>
    </row>
    <row r="139" spans="1:6" ht="12.75">
      <c r="A139" s="1"/>
      <c r="B139" s="731"/>
      <c r="C139" s="731"/>
      <c r="D139" s="1084"/>
      <c r="E139" s="3"/>
      <c r="F139" s="16"/>
    </row>
    <row r="140" spans="1:6" ht="12.75">
      <c r="A140" s="1336" t="s">
        <v>1076</v>
      </c>
      <c r="B140" s="1336"/>
      <c r="C140" s="1336"/>
      <c r="D140" s="26"/>
      <c r="E140" s="26"/>
      <c r="F140" s="16" t="s">
        <v>1080</v>
      </c>
    </row>
    <row r="141" spans="1:6" ht="12.75">
      <c r="A141" s="1"/>
      <c r="B141" s="9"/>
      <c r="C141" s="9"/>
      <c r="D141" s="6"/>
      <c r="E141" s="1"/>
      <c r="F141" s="16"/>
    </row>
    <row r="142" spans="1:6" ht="12.75">
      <c r="A142" s="1355" t="s">
        <v>1079</v>
      </c>
      <c r="B142" s="1355"/>
      <c r="C142" s="1355"/>
      <c r="D142" s="14"/>
      <c r="E142" s="1"/>
      <c r="F142" s="16" t="s">
        <v>1080</v>
      </c>
    </row>
    <row r="143" spans="1:6" ht="12.75">
      <c r="A143" s="1"/>
      <c r="B143" s="9"/>
      <c r="C143" s="9"/>
      <c r="D143" s="6"/>
      <c r="E143" s="1"/>
      <c r="F143" s="16"/>
    </row>
    <row r="144" spans="1:6" ht="12.75">
      <c r="A144" s="1"/>
      <c r="B144" s="1356" t="s">
        <v>1073</v>
      </c>
      <c r="C144" s="1356"/>
      <c r="D144" s="1356"/>
      <c r="E144" s="1356"/>
      <c r="F144" s="1356"/>
    </row>
  </sheetData>
  <sheetProtection/>
  <mergeCells count="16">
    <mergeCell ref="I137:K137"/>
    <mergeCell ref="A102:F102"/>
    <mergeCell ref="A140:C140"/>
    <mergeCell ref="A142:C142"/>
    <mergeCell ref="B144:F144"/>
    <mergeCell ref="A92:F92"/>
    <mergeCell ref="A9:A15"/>
    <mergeCell ref="B9:B15"/>
    <mergeCell ref="C9:C15"/>
    <mergeCell ref="D9:D15"/>
    <mergeCell ref="H26:I26"/>
    <mergeCell ref="E10:F14"/>
    <mergeCell ref="A16:F16"/>
    <mergeCell ref="A67:F67"/>
    <mergeCell ref="H50:J50"/>
    <mergeCell ref="H51:J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38">
      <selection activeCell="E163" sqref="E163:F163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13.875" style="34" customWidth="1"/>
    <col min="5" max="5" width="13.625" style="0" customWidth="1"/>
    <col min="6" max="6" width="12.25390625" style="0" customWidth="1"/>
    <col min="7" max="7" width="14.125" style="0" customWidth="1"/>
  </cols>
  <sheetData>
    <row r="1" spans="1:6" ht="12.75">
      <c r="A1" s="1"/>
      <c r="B1" s="12"/>
      <c r="C1" s="12"/>
      <c r="D1" s="5"/>
      <c r="F1" t="s">
        <v>140</v>
      </c>
    </row>
    <row r="2" spans="1:6" ht="12.75">
      <c r="A2" s="1"/>
      <c r="B2" s="12"/>
      <c r="C2" s="12"/>
      <c r="D2" s="5"/>
      <c r="F2" t="s">
        <v>1074</v>
      </c>
    </row>
    <row r="3" spans="1:6" ht="12.75">
      <c r="A3" s="1"/>
      <c r="B3" s="12"/>
      <c r="C3" s="12"/>
      <c r="D3" s="5"/>
      <c r="F3" t="s">
        <v>157</v>
      </c>
    </row>
    <row r="4" spans="1:6" ht="12.75">
      <c r="A4" s="1"/>
      <c r="B4" s="12"/>
      <c r="C4" s="12"/>
      <c r="D4" s="5"/>
      <c r="F4" s="15"/>
    </row>
    <row r="5" spans="1:6" ht="12.75">
      <c r="A5" s="1"/>
      <c r="B5" s="26" t="s">
        <v>141</v>
      </c>
      <c r="C5" s="27"/>
      <c r="D5" s="13"/>
      <c r="E5" s="13"/>
      <c r="F5" s="13"/>
    </row>
    <row r="6" spans="1:6" ht="12.75">
      <c r="A6" s="1"/>
      <c r="B6" s="26" t="s">
        <v>138</v>
      </c>
      <c r="C6" s="27"/>
      <c r="D6" s="13"/>
      <c r="E6" s="13"/>
      <c r="F6" s="13"/>
    </row>
    <row r="7" spans="1:6" ht="12.75">
      <c r="A7" s="1"/>
      <c r="B7" s="12"/>
      <c r="C7" s="12"/>
      <c r="D7" s="5"/>
      <c r="E7" s="2"/>
      <c r="F7" s="15"/>
    </row>
    <row r="8" spans="1:6" ht="12.75">
      <c r="A8" s="1"/>
      <c r="B8" s="12"/>
      <c r="C8" s="12"/>
      <c r="D8" s="5"/>
      <c r="E8" s="2"/>
      <c r="F8" s="15"/>
    </row>
    <row r="9" spans="1:7" ht="12.75">
      <c r="A9" s="1352" t="s">
        <v>159</v>
      </c>
      <c r="B9" s="1339" t="s">
        <v>1081</v>
      </c>
      <c r="C9" s="1337" t="s">
        <v>158</v>
      </c>
      <c r="D9" s="1338" t="s">
        <v>1078</v>
      </c>
      <c r="E9" s="1424" t="s">
        <v>142</v>
      </c>
      <c r="F9" s="1425"/>
      <c r="G9" s="1098"/>
    </row>
    <row r="10" spans="1:6" ht="12.75">
      <c r="A10" s="1353"/>
      <c r="B10" s="1340"/>
      <c r="C10" s="1337"/>
      <c r="D10" s="1338"/>
      <c r="E10" s="1365" t="s">
        <v>156</v>
      </c>
      <c r="F10" s="1366"/>
    </row>
    <row r="11" spans="1:6" ht="12.75">
      <c r="A11" s="1353"/>
      <c r="B11" s="1340"/>
      <c r="C11" s="1337"/>
      <c r="D11" s="1338"/>
      <c r="E11" s="1367"/>
      <c r="F11" s="1368"/>
    </row>
    <row r="12" spans="1:6" ht="12.75">
      <c r="A12" s="1353"/>
      <c r="B12" s="1340"/>
      <c r="C12" s="1337"/>
      <c r="D12" s="1338"/>
      <c r="E12" s="1367"/>
      <c r="F12" s="1368"/>
    </row>
    <row r="13" spans="1:6" ht="12.75">
      <c r="A13" s="1353"/>
      <c r="B13" s="1340"/>
      <c r="C13" s="1337"/>
      <c r="D13" s="1338"/>
      <c r="E13" s="1367"/>
      <c r="F13" s="1368"/>
    </row>
    <row r="14" spans="1:6" ht="12.75">
      <c r="A14" s="1353"/>
      <c r="B14" s="1340"/>
      <c r="C14" s="1337"/>
      <c r="D14" s="1338"/>
      <c r="E14" s="1369"/>
      <c r="F14" s="1370"/>
    </row>
    <row r="15" spans="1:6" ht="12.75">
      <c r="A15" s="1354"/>
      <c r="B15" s="1341"/>
      <c r="C15" s="1337"/>
      <c r="D15" s="1338"/>
      <c r="E15" s="18" t="s">
        <v>1075</v>
      </c>
      <c r="F15" s="17" t="s">
        <v>1077</v>
      </c>
    </row>
    <row r="16" spans="1:6" ht="12.75">
      <c r="A16" s="1350" t="s">
        <v>143</v>
      </c>
      <c r="B16" s="1351"/>
      <c r="C16" s="1351"/>
      <c r="D16" s="1351"/>
      <c r="E16" s="1351"/>
      <c r="F16" s="1351"/>
    </row>
    <row r="17" spans="1:8" ht="34.5" thickBot="1">
      <c r="A17" s="424">
        <v>1</v>
      </c>
      <c r="B17" s="425" t="s">
        <v>911</v>
      </c>
      <c r="C17" s="505" t="s">
        <v>912</v>
      </c>
      <c r="D17" s="589">
        <v>165</v>
      </c>
      <c r="E17" s="1015">
        <v>42244</v>
      </c>
      <c r="F17" s="729">
        <v>7500</v>
      </c>
      <c r="G17" s="422"/>
      <c r="H17" s="1"/>
    </row>
    <row r="18" spans="1:8" ht="67.5">
      <c r="A18" s="36">
        <v>2</v>
      </c>
      <c r="B18" s="325" t="s">
        <v>204</v>
      </c>
      <c r="C18" s="506" t="s">
        <v>205</v>
      </c>
      <c r="D18" s="588">
        <v>360</v>
      </c>
      <c r="E18" s="1014">
        <v>42247</v>
      </c>
      <c r="F18" s="420">
        <v>7500</v>
      </c>
      <c r="G18" s="42"/>
      <c r="H18" s="1"/>
    </row>
    <row r="19" spans="1:8" ht="45.75" thickBot="1">
      <c r="A19" s="424">
        <v>3</v>
      </c>
      <c r="B19" s="795" t="s">
        <v>206</v>
      </c>
      <c r="C19" s="425" t="s">
        <v>207</v>
      </c>
      <c r="D19" s="556">
        <v>49</v>
      </c>
      <c r="E19" s="875">
        <v>42249</v>
      </c>
      <c r="F19" s="717">
        <v>7500</v>
      </c>
      <c r="G19" s="668">
        <f>SUM(F18:F19)</f>
        <v>15000</v>
      </c>
      <c r="H19" s="1"/>
    </row>
    <row r="20" spans="1:8" ht="16.5">
      <c r="A20" s="36">
        <v>4</v>
      </c>
      <c r="B20" s="325" t="s">
        <v>347</v>
      </c>
      <c r="C20" s="675" t="s">
        <v>579</v>
      </c>
      <c r="D20" s="863">
        <v>189</v>
      </c>
      <c r="E20" s="1011" t="s">
        <v>580</v>
      </c>
      <c r="F20" s="865">
        <v>7500</v>
      </c>
      <c r="G20" s="82"/>
      <c r="H20" s="1"/>
    </row>
    <row r="21" spans="1:10" ht="13.5" thickBot="1">
      <c r="A21" s="424">
        <v>5</v>
      </c>
      <c r="B21" s="425" t="s">
        <v>75</v>
      </c>
      <c r="C21" s="425"/>
      <c r="D21" s="556">
        <v>445</v>
      </c>
      <c r="E21" s="875">
        <v>42249</v>
      </c>
      <c r="F21" s="717">
        <v>7500</v>
      </c>
      <c r="G21" s="1095">
        <f>SUM(F20:F21)</f>
        <v>15000</v>
      </c>
      <c r="H21" s="1421" t="s">
        <v>581</v>
      </c>
      <c r="I21" s="1422"/>
      <c r="J21" s="1423"/>
    </row>
    <row r="22" spans="1:8" ht="34.5" thickBot="1">
      <c r="A22" s="496">
        <v>6</v>
      </c>
      <c r="B22" s="435" t="s">
        <v>1085</v>
      </c>
      <c r="C22" s="435" t="s">
        <v>1086</v>
      </c>
      <c r="D22" s="571">
        <v>83</v>
      </c>
      <c r="E22" s="1099">
        <v>42255</v>
      </c>
      <c r="F22" s="940">
        <v>7500</v>
      </c>
      <c r="G22" s="941">
        <f>SUM(F22)</f>
        <v>7500</v>
      </c>
      <c r="H22" s="1"/>
    </row>
    <row r="23" spans="1:8" ht="25.5" thickBot="1">
      <c r="A23" s="496">
        <v>7</v>
      </c>
      <c r="B23" s="1105" t="s">
        <v>1090</v>
      </c>
      <c r="C23" s="450" t="s">
        <v>1091</v>
      </c>
      <c r="D23" s="1100">
        <v>154</v>
      </c>
      <c r="E23" s="1101">
        <v>42256</v>
      </c>
      <c r="F23" s="1102">
        <v>7500</v>
      </c>
      <c r="G23" s="941">
        <f>SUM(F23)</f>
        <v>7500</v>
      </c>
      <c r="H23" s="1"/>
    </row>
    <row r="24" spans="1:8" ht="22.5">
      <c r="A24" s="36">
        <v>8</v>
      </c>
      <c r="B24" s="733" t="s">
        <v>1614</v>
      </c>
      <c r="C24" s="871" t="s">
        <v>1097</v>
      </c>
      <c r="D24" s="569">
        <v>200</v>
      </c>
      <c r="E24" s="873">
        <v>42165</v>
      </c>
      <c r="F24" s="1103">
        <v>-7500</v>
      </c>
      <c r="G24" s="44" t="s">
        <v>1874</v>
      </c>
      <c r="H24" s="1"/>
    </row>
    <row r="25" spans="1:8" ht="34.5" thickBot="1">
      <c r="A25" s="135">
        <v>9</v>
      </c>
      <c r="B25" s="795" t="s">
        <v>1099</v>
      </c>
      <c r="C25" s="425" t="s">
        <v>1100</v>
      </c>
      <c r="D25" s="556">
        <v>997</v>
      </c>
      <c r="E25" s="875">
        <v>42257</v>
      </c>
      <c r="F25" s="717">
        <v>7500</v>
      </c>
      <c r="G25" s="668">
        <f>SUM(F24:F25)</f>
        <v>0</v>
      </c>
      <c r="H25" s="1"/>
    </row>
    <row r="26" spans="1:8" ht="42" thickBot="1">
      <c r="A26" s="496">
        <v>10</v>
      </c>
      <c r="B26" s="1105" t="s">
        <v>1491</v>
      </c>
      <c r="C26" s="450" t="s">
        <v>1453</v>
      </c>
      <c r="D26" s="1100">
        <v>367</v>
      </c>
      <c r="E26" s="1101">
        <v>42258</v>
      </c>
      <c r="F26" s="1106">
        <v>7500</v>
      </c>
      <c r="G26" s="559"/>
      <c r="H26" s="1"/>
    </row>
    <row r="27" spans="1:8" ht="33.75">
      <c r="A27" s="36">
        <v>11</v>
      </c>
      <c r="B27" s="733" t="s">
        <v>1462</v>
      </c>
      <c r="C27" s="325" t="s">
        <v>1463</v>
      </c>
      <c r="D27" s="569">
        <v>519</v>
      </c>
      <c r="E27" s="873">
        <v>42261</v>
      </c>
      <c r="F27" s="1103">
        <v>1500</v>
      </c>
      <c r="G27" s="82"/>
      <c r="H27" s="1"/>
    </row>
    <row r="28" spans="1:8" ht="24.75">
      <c r="A28" s="37">
        <v>12</v>
      </c>
      <c r="B28" s="65" t="s">
        <v>1464</v>
      </c>
      <c r="C28" s="545" t="s">
        <v>1465</v>
      </c>
      <c r="D28" s="66">
        <v>267</v>
      </c>
      <c r="E28" s="68">
        <v>42261</v>
      </c>
      <c r="F28" s="45">
        <v>7500</v>
      </c>
      <c r="G28" s="42"/>
      <c r="H28" s="1"/>
    </row>
    <row r="29" spans="1:8" ht="34.5" thickBot="1">
      <c r="A29" s="424">
        <v>13</v>
      </c>
      <c r="B29" s="425" t="s">
        <v>1468</v>
      </c>
      <c r="C29" s="425" t="s">
        <v>1469</v>
      </c>
      <c r="D29" s="589">
        <v>583</v>
      </c>
      <c r="E29" s="1015">
        <v>42261</v>
      </c>
      <c r="F29" s="421">
        <v>7500</v>
      </c>
      <c r="G29" s="590">
        <f>SUM(F27:F29)</f>
        <v>16500</v>
      </c>
      <c r="H29" s="1"/>
    </row>
    <row r="30" spans="1:8" ht="33.75">
      <c r="A30" s="36">
        <v>14</v>
      </c>
      <c r="B30" s="325" t="s">
        <v>1470</v>
      </c>
      <c r="C30" s="506" t="s">
        <v>1471</v>
      </c>
      <c r="D30" s="588">
        <v>58</v>
      </c>
      <c r="E30" s="1014">
        <v>42262</v>
      </c>
      <c r="F30" s="420">
        <v>7500</v>
      </c>
      <c r="G30" s="42"/>
      <c r="H30" s="1"/>
    </row>
    <row r="31" spans="1:8" ht="24.75">
      <c r="A31" s="37">
        <v>15</v>
      </c>
      <c r="B31" s="65" t="s">
        <v>1352</v>
      </c>
      <c r="C31" s="545" t="s">
        <v>1472</v>
      </c>
      <c r="D31" s="66">
        <v>174</v>
      </c>
      <c r="E31" s="68">
        <v>42262</v>
      </c>
      <c r="F31" s="45">
        <v>7500</v>
      </c>
      <c r="G31" s="42"/>
      <c r="H31" s="1"/>
    </row>
    <row r="32" spans="1:8" ht="30" thickBot="1">
      <c r="A32" s="424">
        <v>16</v>
      </c>
      <c r="B32" s="425" t="s">
        <v>1473</v>
      </c>
      <c r="C32" s="505" t="s">
        <v>485</v>
      </c>
      <c r="D32" s="589">
        <v>152</v>
      </c>
      <c r="E32" s="773">
        <v>42262</v>
      </c>
      <c r="F32" s="421">
        <v>7500</v>
      </c>
      <c r="G32" s="590">
        <f>SUM(F30:F32)</f>
        <v>22500</v>
      </c>
      <c r="H32" s="1"/>
    </row>
    <row r="33" spans="1:8" ht="33.75">
      <c r="A33" s="36">
        <v>17</v>
      </c>
      <c r="B33" s="325" t="s">
        <v>486</v>
      </c>
      <c r="C33" s="325" t="s">
        <v>487</v>
      </c>
      <c r="D33" s="588">
        <v>127</v>
      </c>
      <c r="E33" s="1014">
        <v>42264</v>
      </c>
      <c r="F33" s="420">
        <v>7500</v>
      </c>
      <c r="G33" s="42"/>
      <c r="H33" s="1"/>
    </row>
    <row r="34" spans="1:8" ht="33">
      <c r="A34" s="37">
        <v>18</v>
      </c>
      <c r="B34" s="65" t="s">
        <v>488</v>
      </c>
      <c r="C34" s="545" t="s">
        <v>489</v>
      </c>
      <c r="D34" s="66">
        <v>105</v>
      </c>
      <c r="E34" s="68">
        <v>42264</v>
      </c>
      <c r="F34" s="45">
        <v>7500</v>
      </c>
      <c r="G34" s="42"/>
      <c r="H34" s="1"/>
    </row>
    <row r="35" spans="1:8" ht="24.75">
      <c r="A35" s="37">
        <v>19</v>
      </c>
      <c r="B35" s="65" t="s">
        <v>753</v>
      </c>
      <c r="C35" s="545" t="s">
        <v>490</v>
      </c>
      <c r="D35" s="66">
        <v>441</v>
      </c>
      <c r="E35" s="68">
        <v>42263</v>
      </c>
      <c r="F35" s="45">
        <v>7500</v>
      </c>
      <c r="G35" s="42"/>
      <c r="H35" s="1"/>
    </row>
    <row r="36" spans="1:8" ht="49.5" thickBot="1">
      <c r="A36" s="424">
        <v>20</v>
      </c>
      <c r="B36" s="505" t="s">
        <v>491</v>
      </c>
      <c r="C36" s="425" t="s">
        <v>492</v>
      </c>
      <c r="D36" s="589">
        <v>491</v>
      </c>
      <c r="E36" s="1015">
        <v>42264</v>
      </c>
      <c r="F36" s="421">
        <v>7500</v>
      </c>
      <c r="G36" s="590">
        <f>SUM(F33:F36)</f>
        <v>30000</v>
      </c>
      <c r="H36" s="1"/>
    </row>
    <row r="37" spans="1:8" s="31" customFormat="1" ht="56.25">
      <c r="A37" s="36">
        <v>21</v>
      </c>
      <c r="B37" s="325" t="s">
        <v>495</v>
      </c>
      <c r="C37" s="325" t="s">
        <v>496</v>
      </c>
      <c r="D37" s="337">
        <v>176</v>
      </c>
      <c r="E37" s="853">
        <v>42265</v>
      </c>
      <c r="F37" s="720">
        <v>7500</v>
      </c>
      <c r="G37" s="97"/>
      <c r="H37" s="666"/>
    </row>
    <row r="38" spans="1:10" s="31" customFormat="1" ht="24.75" thickBot="1">
      <c r="A38" s="424">
        <v>22</v>
      </c>
      <c r="B38" s="795" t="s">
        <v>497</v>
      </c>
      <c r="C38" s="667"/>
      <c r="D38" s="567">
        <v>52</v>
      </c>
      <c r="E38" s="854">
        <v>42241</v>
      </c>
      <c r="F38" s="1013">
        <v>6000</v>
      </c>
      <c r="G38" s="1121">
        <f>SUM(F37:F38)</f>
        <v>13500</v>
      </c>
      <c r="H38" s="1400" t="s">
        <v>498</v>
      </c>
      <c r="I38" s="1400"/>
      <c r="J38" s="1400"/>
    </row>
    <row r="39" spans="1:8" s="31" customFormat="1" ht="25.5">
      <c r="A39" s="36">
        <v>23</v>
      </c>
      <c r="B39" s="664" t="s">
        <v>812</v>
      </c>
      <c r="C39" s="325" t="s">
        <v>813</v>
      </c>
      <c r="D39" s="337">
        <v>891</v>
      </c>
      <c r="E39" s="853">
        <v>42269</v>
      </c>
      <c r="F39" s="720">
        <v>7500</v>
      </c>
      <c r="G39" s="97"/>
      <c r="H39" s="666"/>
    </row>
    <row r="40" spans="1:8" s="31" customFormat="1" ht="25.5" thickBot="1">
      <c r="A40" s="424">
        <v>24</v>
      </c>
      <c r="B40" s="667" t="s">
        <v>814</v>
      </c>
      <c r="C40" s="662" t="s">
        <v>815</v>
      </c>
      <c r="D40" s="567">
        <v>925</v>
      </c>
      <c r="E40" s="854">
        <v>42269</v>
      </c>
      <c r="F40" s="776">
        <v>7500</v>
      </c>
      <c r="G40" s="668">
        <f>SUM(F39:F40)</f>
        <v>15000</v>
      </c>
      <c r="H40" s="666"/>
    </row>
    <row r="41" spans="1:8" s="31" customFormat="1" ht="26.25" thickBot="1">
      <c r="A41" s="496">
        <v>25</v>
      </c>
      <c r="B41" s="678" t="s">
        <v>820</v>
      </c>
      <c r="C41" s="450" t="s">
        <v>821</v>
      </c>
      <c r="D41" s="592">
        <v>93</v>
      </c>
      <c r="E41" s="869">
        <v>42270</v>
      </c>
      <c r="F41" s="745">
        <v>7500</v>
      </c>
      <c r="G41" s="679"/>
      <c r="H41" s="666"/>
    </row>
    <row r="42" spans="1:8" s="31" customFormat="1" ht="42" thickBot="1">
      <c r="A42" s="496">
        <v>26</v>
      </c>
      <c r="B42" s="1105" t="s">
        <v>823</v>
      </c>
      <c r="C42" s="450" t="s">
        <v>824</v>
      </c>
      <c r="D42" s="592">
        <v>538</v>
      </c>
      <c r="E42" s="869">
        <v>42271</v>
      </c>
      <c r="F42" s="745">
        <v>7500</v>
      </c>
      <c r="G42" s="679"/>
      <c r="H42" s="666"/>
    </row>
    <row r="43" spans="1:10" s="31" customFormat="1" ht="34.5" thickBot="1">
      <c r="A43" s="445">
        <v>27</v>
      </c>
      <c r="B43" s="653" t="s">
        <v>981</v>
      </c>
      <c r="C43" s="908"/>
      <c r="D43" s="655">
        <v>461</v>
      </c>
      <c r="E43" s="1122">
        <v>42265</v>
      </c>
      <c r="F43" s="1022">
        <v>7500</v>
      </c>
      <c r="G43" s="1123"/>
      <c r="H43" s="1400" t="s">
        <v>982</v>
      </c>
      <c r="I43" s="1400"/>
      <c r="J43" s="1400"/>
    </row>
    <row r="44" spans="1:8" s="31" customFormat="1" ht="17.25" thickBot="1">
      <c r="A44" s="496">
        <v>28</v>
      </c>
      <c r="B44" s="678" t="s">
        <v>903</v>
      </c>
      <c r="C44" s="450" t="s">
        <v>610</v>
      </c>
      <c r="D44" s="592">
        <v>513</v>
      </c>
      <c r="E44" s="869">
        <v>42276</v>
      </c>
      <c r="F44" s="745">
        <v>7500</v>
      </c>
      <c r="G44" s="1125">
        <f>SUM(F17:F44)</f>
        <v>187500</v>
      </c>
      <c r="H44" s="666"/>
    </row>
    <row r="45" spans="1:8" s="31" customFormat="1" ht="12.75">
      <c r="A45" s="36">
        <v>29</v>
      </c>
      <c r="B45" s="664"/>
      <c r="C45" s="664"/>
      <c r="D45" s="337"/>
      <c r="E45" s="853"/>
      <c r="F45" s="720"/>
      <c r="G45" s="97"/>
      <c r="H45" s="666"/>
    </row>
    <row r="46" spans="1:8" s="31" customFormat="1" ht="12.75">
      <c r="A46" s="37">
        <v>30</v>
      </c>
      <c r="B46" s="665"/>
      <c r="C46" s="665"/>
      <c r="D46" s="95"/>
      <c r="E46" s="96"/>
      <c r="F46" s="38"/>
      <c r="G46" s="97"/>
      <c r="H46" s="666"/>
    </row>
    <row r="47" spans="1:8" s="549" customFormat="1" ht="8.25">
      <c r="A47" s="689">
        <v>31</v>
      </c>
      <c r="B47" s="545"/>
      <c r="C47" s="545"/>
      <c r="D47" s="546"/>
      <c r="E47" s="1087"/>
      <c r="F47" s="712"/>
      <c r="G47" s="547"/>
      <c r="H47" s="548"/>
    </row>
    <row r="48" spans="1:8" s="549" customFormat="1" ht="8.25">
      <c r="A48" s="689">
        <v>32</v>
      </c>
      <c r="B48" s="545"/>
      <c r="C48" s="545"/>
      <c r="D48" s="546"/>
      <c r="E48" s="1087"/>
      <c r="F48" s="712"/>
      <c r="G48" s="547"/>
      <c r="H48" s="548"/>
    </row>
    <row r="49" spans="1:8" s="549" customFormat="1" ht="8.25">
      <c r="A49" s="689">
        <v>33</v>
      </c>
      <c r="B49" s="545"/>
      <c r="C49" s="545"/>
      <c r="D49" s="546"/>
      <c r="E49" s="1087"/>
      <c r="F49" s="712"/>
      <c r="G49" s="547"/>
      <c r="H49" s="548"/>
    </row>
    <row r="50" spans="1:8" s="549" customFormat="1" ht="8.25">
      <c r="A50" s="689">
        <v>34</v>
      </c>
      <c r="B50" s="545"/>
      <c r="C50" s="545"/>
      <c r="D50" s="546"/>
      <c r="E50" s="1087"/>
      <c r="F50" s="712"/>
      <c r="G50" s="547"/>
      <c r="H50" s="548"/>
    </row>
    <row r="51" spans="1:8" s="549" customFormat="1" ht="8.25">
      <c r="A51" s="689">
        <v>35</v>
      </c>
      <c r="B51" s="545"/>
      <c r="C51" s="545"/>
      <c r="D51" s="546"/>
      <c r="E51" s="1087"/>
      <c r="F51" s="712"/>
      <c r="G51" s="547"/>
      <c r="H51" s="548"/>
    </row>
    <row r="52" spans="1:8" s="549" customFormat="1" ht="8.25">
      <c r="A52" s="689">
        <v>36</v>
      </c>
      <c r="B52" s="545"/>
      <c r="C52" s="545"/>
      <c r="D52" s="546"/>
      <c r="E52" s="1087"/>
      <c r="F52" s="712"/>
      <c r="G52" s="547"/>
      <c r="H52" s="548"/>
    </row>
    <row r="53" spans="1:8" s="549" customFormat="1" ht="8.25">
      <c r="A53" s="689">
        <v>37</v>
      </c>
      <c r="B53" s="545"/>
      <c r="C53" s="545"/>
      <c r="D53" s="546"/>
      <c r="E53" s="1087"/>
      <c r="F53" s="712"/>
      <c r="G53" s="547"/>
      <c r="H53" s="548"/>
    </row>
    <row r="54" spans="1:8" s="549" customFormat="1" ht="8.25">
      <c r="A54" s="689">
        <v>38</v>
      </c>
      <c r="B54" s="545"/>
      <c r="C54" s="545"/>
      <c r="D54" s="546"/>
      <c r="E54" s="1087"/>
      <c r="F54" s="712"/>
      <c r="G54" s="547"/>
      <c r="H54" s="548"/>
    </row>
    <row r="55" spans="1:8" s="549" customFormat="1" ht="8.25">
      <c r="A55" s="689">
        <v>39</v>
      </c>
      <c r="B55" s="545"/>
      <c r="C55" s="545"/>
      <c r="D55" s="546"/>
      <c r="E55" s="1087"/>
      <c r="F55" s="712"/>
      <c r="G55" s="547"/>
      <c r="H55" s="548"/>
    </row>
    <row r="56" spans="1:8" s="549" customFormat="1" ht="8.25">
      <c r="A56" s="689">
        <v>40</v>
      </c>
      <c r="B56" s="545"/>
      <c r="C56" s="545"/>
      <c r="D56" s="546"/>
      <c r="E56" s="1087"/>
      <c r="F56" s="712"/>
      <c r="G56" s="547"/>
      <c r="H56" s="548"/>
    </row>
    <row r="57" spans="1:8" s="549" customFormat="1" ht="8.25">
      <c r="A57" s="689">
        <v>41</v>
      </c>
      <c r="B57" s="545"/>
      <c r="C57" s="545"/>
      <c r="D57" s="546"/>
      <c r="E57" s="1087"/>
      <c r="F57" s="712"/>
      <c r="G57" s="547"/>
      <c r="H57" s="548"/>
    </row>
    <row r="58" spans="1:8" s="549" customFormat="1" ht="8.25">
      <c r="A58" s="689">
        <v>42</v>
      </c>
      <c r="B58" s="545"/>
      <c r="C58" s="545"/>
      <c r="D58" s="546"/>
      <c r="E58" s="1087"/>
      <c r="F58" s="712"/>
      <c r="G58" s="547"/>
      <c r="H58" s="548"/>
    </row>
    <row r="59" spans="1:8" s="549" customFormat="1" ht="8.25">
      <c r="A59" s="689">
        <v>43</v>
      </c>
      <c r="B59" s="545"/>
      <c r="C59" s="545"/>
      <c r="D59" s="546"/>
      <c r="E59" s="1087"/>
      <c r="F59" s="712"/>
      <c r="G59" s="547"/>
      <c r="H59" s="548"/>
    </row>
    <row r="60" spans="1:8" s="549" customFormat="1" ht="8.25">
      <c r="A60" s="689">
        <v>44</v>
      </c>
      <c r="B60" s="545"/>
      <c r="C60" s="545"/>
      <c r="D60" s="546"/>
      <c r="E60" s="1087"/>
      <c r="F60" s="712"/>
      <c r="G60" s="547"/>
      <c r="H60" s="548"/>
    </row>
    <row r="61" spans="1:8" s="549" customFormat="1" ht="8.25">
      <c r="A61" s="689">
        <v>45</v>
      </c>
      <c r="B61" s="545"/>
      <c r="C61" s="545"/>
      <c r="D61" s="546"/>
      <c r="E61" s="1087"/>
      <c r="F61" s="712"/>
      <c r="G61" s="547"/>
      <c r="H61" s="548"/>
    </row>
    <row r="62" spans="1:8" s="549" customFormat="1" ht="8.25">
      <c r="A62" s="689">
        <v>46</v>
      </c>
      <c r="B62" s="545"/>
      <c r="C62" s="545"/>
      <c r="D62" s="546"/>
      <c r="E62" s="1087"/>
      <c r="F62" s="712"/>
      <c r="G62" s="547"/>
      <c r="H62" s="548"/>
    </row>
    <row r="63" spans="1:8" s="549" customFormat="1" ht="8.25">
      <c r="A63" s="689">
        <v>47</v>
      </c>
      <c r="B63" s="545"/>
      <c r="C63" s="545"/>
      <c r="D63" s="546"/>
      <c r="E63" s="1087"/>
      <c r="F63" s="712"/>
      <c r="G63" s="547"/>
      <c r="H63" s="548"/>
    </row>
    <row r="64" spans="1:8" s="549" customFormat="1" ht="8.25">
      <c r="A64" s="689">
        <v>48</v>
      </c>
      <c r="B64" s="550"/>
      <c r="C64" s="550"/>
      <c r="D64" s="551"/>
      <c r="E64" s="1093"/>
      <c r="F64" s="1094"/>
      <c r="G64" s="552"/>
      <c r="H64" s="548"/>
    </row>
    <row r="65" spans="1:8" s="549" customFormat="1" ht="8.25">
      <c r="A65" s="689">
        <v>49</v>
      </c>
      <c r="B65" s="550"/>
      <c r="C65" s="550"/>
      <c r="D65" s="551"/>
      <c r="E65" s="1093"/>
      <c r="F65" s="1094"/>
      <c r="G65" s="552"/>
      <c r="H65" s="548"/>
    </row>
    <row r="66" spans="1:8" s="549" customFormat="1" ht="8.25">
      <c r="A66" s="689">
        <v>50</v>
      </c>
      <c r="B66" s="550"/>
      <c r="C66" s="550"/>
      <c r="D66" s="551"/>
      <c r="E66" s="1093"/>
      <c r="F66" s="1094"/>
      <c r="G66" s="552"/>
      <c r="H66" s="548"/>
    </row>
    <row r="67" spans="1:8" ht="12.75">
      <c r="A67" s="36"/>
      <c r="B67" s="65"/>
      <c r="C67" s="65"/>
      <c r="D67" s="95"/>
      <c r="E67" s="96"/>
      <c r="F67" s="38"/>
      <c r="G67" s="97"/>
      <c r="H67" s="1"/>
    </row>
    <row r="68" spans="1:6" ht="13.5" thickBot="1">
      <c r="A68" s="4"/>
      <c r="B68" s="29"/>
      <c r="C68" s="29"/>
      <c r="D68" s="11"/>
      <c r="E68" s="856" t="s">
        <v>1021</v>
      </c>
      <c r="F68" s="857">
        <f>SUM(F17:F66)</f>
        <v>187500</v>
      </c>
    </row>
    <row r="69" spans="1:7" ht="13.5" thickBot="1">
      <c r="A69" s="7"/>
      <c r="B69" s="22"/>
      <c r="C69" s="22"/>
      <c r="D69" s="11"/>
      <c r="E69" s="52" t="s">
        <v>1022</v>
      </c>
      <c r="F69" s="53"/>
      <c r="G69" s="55">
        <f>F68-F69</f>
        <v>187500</v>
      </c>
    </row>
    <row r="70" spans="1:6" ht="12.75">
      <c r="A70" s="1350" t="s">
        <v>144</v>
      </c>
      <c r="B70" s="1351"/>
      <c r="C70" s="1351"/>
      <c r="D70" s="1351"/>
      <c r="E70" s="1351"/>
      <c r="F70" s="1351"/>
    </row>
    <row r="71" spans="1:7" ht="12.75">
      <c r="A71" s="4">
        <v>1</v>
      </c>
      <c r="B71" s="23" t="s">
        <v>1084</v>
      </c>
      <c r="C71" s="23">
        <v>46781000</v>
      </c>
      <c r="D71" s="8">
        <v>35</v>
      </c>
      <c r="E71" s="24">
        <v>42255</v>
      </c>
      <c r="F71" s="17">
        <v>750</v>
      </c>
      <c r="G71" s="42"/>
    </row>
    <row r="72" spans="1:7" ht="23.25" thickBot="1">
      <c r="A72" s="561">
        <v>2</v>
      </c>
      <c r="B72" s="562" t="s">
        <v>1087</v>
      </c>
      <c r="C72" s="562">
        <v>46000000</v>
      </c>
      <c r="D72" s="563">
        <v>301</v>
      </c>
      <c r="E72" s="1009">
        <v>42255</v>
      </c>
      <c r="F72" s="771">
        <v>750</v>
      </c>
      <c r="G72" s="590">
        <f>SUM(F71:F72)</f>
        <v>1500</v>
      </c>
    </row>
    <row r="73" spans="1:7" ht="23.25" thickBot="1">
      <c r="A73" s="595">
        <v>3</v>
      </c>
      <c r="B73" s="596" t="s">
        <v>1096</v>
      </c>
      <c r="C73" s="596" t="s">
        <v>1221</v>
      </c>
      <c r="D73" s="598">
        <v>357</v>
      </c>
      <c r="E73" s="1018">
        <v>42257</v>
      </c>
      <c r="F73" s="1104">
        <v>750</v>
      </c>
      <c r="G73" s="870">
        <f>SUM(F73)</f>
        <v>750</v>
      </c>
    </row>
    <row r="74" spans="1:7" ht="23.25" thickBot="1">
      <c r="A74" s="595">
        <v>4</v>
      </c>
      <c r="B74" s="596" t="s">
        <v>1466</v>
      </c>
      <c r="C74" s="596">
        <v>46648152</v>
      </c>
      <c r="D74" s="598">
        <v>867</v>
      </c>
      <c r="E74" s="1018">
        <v>42261</v>
      </c>
      <c r="F74" s="1104">
        <v>750</v>
      </c>
      <c r="G74" s="870">
        <f>SUM(F74)</f>
        <v>750</v>
      </c>
    </row>
    <row r="75" spans="1:7" ht="24">
      <c r="A75" s="7">
        <v>5</v>
      </c>
      <c r="B75" s="1107" t="s">
        <v>1003</v>
      </c>
      <c r="C75" s="29" t="s">
        <v>816</v>
      </c>
      <c r="D75" s="11">
        <v>975</v>
      </c>
      <c r="E75" s="1008">
        <v>42269</v>
      </c>
      <c r="F75" s="718">
        <v>3000</v>
      </c>
      <c r="G75" s="42"/>
    </row>
    <row r="76" spans="1:7" s="31" customFormat="1" ht="24">
      <c r="A76" s="37">
        <v>6</v>
      </c>
      <c r="B76" s="1112" t="s">
        <v>1006</v>
      </c>
      <c r="C76" s="23" t="s">
        <v>817</v>
      </c>
      <c r="D76" s="39">
        <v>973</v>
      </c>
      <c r="E76" s="40">
        <v>42269</v>
      </c>
      <c r="F76" s="33">
        <v>2250</v>
      </c>
      <c r="G76" s="97"/>
    </row>
    <row r="77" spans="1:7" s="31" customFormat="1" ht="24.75" thickBot="1">
      <c r="A77" s="424">
        <v>7</v>
      </c>
      <c r="B77" s="1114" t="s">
        <v>1006</v>
      </c>
      <c r="C77" s="562" t="s">
        <v>818</v>
      </c>
      <c r="D77" s="796">
        <v>974</v>
      </c>
      <c r="E77" s="885">
        <v>42269</v>
      </c>
      <c r="F77" s="1115">
        <v>2250</v>
      </c>
      <c r="G77" s="668">
        <f>SUM(F75:F77)</f>
        <v>7500</v>
      </c>
    </row>
    <row r="78" spans="1:8" s="31" customFormat="1" ht="17.25" thickBot="1">
      <c r="A78" s="1049">
        <v>8</v>
      </c>
      <c r="B78" s="1016" t="s">
        <v>825</v>
      </c>
      <c r="C78" s="1017" t="s">
        <v>826</v>
      </c>
      <c r="D78" s="813">
        <v>123</v>
      </c>
      <c r="E78" s="1119">
        <v>42271</v>
      </c>
      <c r="F78" s="1120">
        <v>750</v>
      </c>
      <c r="G78" s="941">
        <f>SUM(F78)</f>
        <v>750</v>
      </c>
      <c r="H78" s="1124">
        <f>SUM(F71:F78)</f>
        <v>11250</v>
      </c>
    </row>
    <row r="79" spans="1:7" s="31" customFormat="1" ht="12.75">
      <c r="A79" s="494">
        <v>9</v>
      </c>
      <c r="B79" s="1116"/>
      <c r="C79" s="36"/>
      <c r="D79" s="36"/>
      <c r="E79" s="1117"/>
      <c r="F79" s="1118"/>
      <c r="G79" s="97"/>
    </row>
    <row r="80" spans="1:7" s="31" customFormat="1" ht="12.75">
      <c r="A80" s="37">
        <v>10</v>
      </c>
      <c r="B80" s="1113"/>
      <c r="C80" s="1109"/>
      <c r="D80" s="1109"/>
      <c r="E80" s="1110"/>
      <c r="F80" s="525"/>
      <c r="G80" s="97"/>
    </row>
    <row r="81" spans="1:7" s="31" customFormat="1" ht="12.75">
      <c r="A81" s="37">
        <v>11</v>
      </c>
      <c r="B81" s="1112"/>
      <c r="C81" s="1108"/>
      <c r="D81" s="39"/>
      <c r="E81" s="1110"/>
      <c r="F81" s="525"/>
      <c r="G81" s="97"/>
    </row>
    <row r="82" spans="1:7" s="31" customFormat="1" ht="12.75">
      <c r="A82" s="37">
        <v>12</v>
      </c>
      <c r="B82" s="1112"/>
      <c r="C82" s="1108"/>
      <c r="D82" s="39"/>
      <c r="E82" s="1110"/>
      <c r="F82" s="525"/>
      <c r="G82" s="97"/>
    </row>
    <row r="83" spans="1:7" s="31" customFormat="1" ht="12.75">
      <c r="A83" s="37">
        <v>13</v>
      </c>
      <c r="B83" s="1112"/>
      <c r="C83" s="1108"/>
      <c r="D83" s="39"/>
      <c r="E83" s="1110"/>
      <c r="F83" s="525"/>
      <c r="G83" s="97"/>
    </row>
    <row r="84" spans="1:7" s="31" customFormat="1" ht="12.75">
      <c r="A84" s="37">
        <v>14</v>
      </c>
      <c r="B84" s="1108"/>
      <c r="C84" s="1108"/>
      <c r="D84" s="39"/>
      <c r="E84" s="1110"/>
      <c r="F84" s="525"/>
      <c r="G84" s="97"/>
    </row>
    <row r="85" spans="1:7" s="32" customFormat="1" ht="12.75">
      <c r="A85" s="37">
        <v>15</v>
      </c>
      <c r="B85" s="1111"/>
      <c r="C85" s="1111"/>
      <c r="D85" s="47"/>
      <c r="E85" s="90"/>
      <c r="F85" s="91"/>
      <c r="G85" s="82"/>
    </row>
    <row r="86" spans="1:7" s="549" customFormat="1" ht="8.25">
      <c r="A86" s="689">
        <v>16</v>
      </c>
      <c r="B86" s="695"/>
      <c r="C86" s="695"/>
      <c r="D86" s="696"/>
      <c r="E86" s="828"/>
      <c r="F86" s="715"/>
      <c r="G86" s="547"/>
    </row>
    <row r="87" spans="1:7" s="549" customFormat="1" ht="8.25">
      <c r="A87" s="689">
        <v>17</v>
      </c>
      <c r="B87" s="695"/>
      <c r="C87" s="695"/>
      <c r="D87" s="696"/>
      <c r="E87" s="828"/>
      <c r="F87" s="715"/>
      <c r="G87" s="547"/>
    </row>
    <row r="88" spans="1:7" s="549" customFormat="1" ht="8.25">
      <c r="A88" s="689">
        <v>18</v>
      </c>
      <c r="B88" s="695"/>
      <c r="C88" s="695"/>
      <c r="D88" s="696"/>
      <c r="E88" s="828"/>
      <c r="F88" s="715"/>
      <c r="G88" s="547"/>
    </row>
    <row r="89" spans="1:7" s="549" customFormat="1" ht="8.25">
      <c r="A89" s="689">
        <v>19</v>
      </c>
      <c r="B89" s="695"/>
      <c r="C89" s="695"/>
      <c r="D89" s="696"/>
      <c r="E89" s="828"/>
      <c r="F89" s="715"/>
      <c r="G89" s="547"/>
    </row>
    <row r="90" spans="1:7" s="549" customFormat="1" ht="8.25">
      <c r="A90" s="689">
        <v>20</v>
      </c>
      <c r="B90" s="695"/>
      <c r="C90" s="695"/>
      <c r="D90" s="696"/>
      <c r="E90" s="828"/>
      <c r="F90" s="715"/>
      <c r="G90" s="547"/>
    </row>
    <row r="91" spans="1:7" s="549" customFormat="1" ht="8.25">
      <c r="A91" s="689">
        <v>21</v>
      </c>
      <c r="B91" s="695"/>
      <c r="C91" s="695"/>
      <c r="D91" s="696"/>
      <c r="E91" s="828"/>
      <c r="F91" s="715"/>
      <c r="G91" s="547"/>
    </row>
    <row r="92" spans="1:7" ht="13.5" thickBot="1">
      <c r="A92" s="7"/>
      <c r="B92" s="29"/>
      <c r="C92" s="29"/>
      <c r="D92" s="11"/>
      <c r="E92" s="58"/>
      <c r="F92" s="87"/>
      <c r="G92" s="42"/>
    </row>
    <row r="93" spans="1:6" ht="13.5" thickBot="1">
      <c r="A93" s="4"/>
      <c r="B93" s="23"/>
      <c r="C93" s="23"/>
      <c r="D93" s="8"/>
      <c r="E93" s="858" t="s">
        <v>1021</v>
      </c>
      <c r="F93" s="859">
        <f>SUM(F71:F91)</f>
        <v>11250</v>
      </c>
    </row>
    <row r="94" spans="1:7" ht="13.5" thickBot="1">
      <c r="A94" s="4"/>
      <c r="B94" s="23"/>
      <c r="C94" s="23"/>
      <c r="D94" s="8"/>
      <c r="E94" s="52" t="s">
        <v>1022</v>
      </c>
      <c r="F94" s="53"/>
      <c r="G94" s="55">
        <f>F93-F94</f>
        <v>11250</v>
      </c>
    </row>
    <row r="95" spans="1:6" ht="12.75">
      <c r="A95" s="1350" t="s">
        <v>145</v>
      </c>
      <c r="B95" s="1351"/>
      <c r="C95" s="1351"/>
      <c r="D95" s="1351"/>
      <c r="E95" s="1351"/>
      <c r="F95" s="1351"/>
    </row>
    <row r="96" spans="1:7" ht="12.75">
      <c r="A96" s="37">
        <v>1</v>
      </c>
      <c r="B96" s="46"/>
      <c r="C96" s="46"/>
      <c r="D96" s="47"/>
      <c r="E96" s="48"/>
      <c r="F96" s="43"/>
      <c r="G96" s="28"/>
    </row>
    <row r="97" spans="1:6" ht="12.75">
      <c r="A97" s="37">
        <v>2</v>
      </c>
      <c r="B97" s="23"/>
      <c r="C97" s="23"/>
      <c r="D97" s="8"/>
      <c r="E97" s="24"/>
      <c r="F97" s="17"/>
    </row>
    <row r="98" spans="1:7" ht="12.75">
      <c r="A98" s="37">
        <v>3</v>
      </c>
      <c r="B98" s="46"/>
      <c r="C98" s="46"/>
      <c r="D98" s="47"/>
      <c r="E98" s="48"/>
      <c r="F98" s="43"/>
      <c r="G98" s="28"/>
    </row>
    <row r="99" spans="1:7" ht="12.75">
      <c r="A99" s="37">
        <v>4</v>
      </c>
      <c r="B99" s="46"/>
      <c r="C99" s="46"/>
      <c r="D99" s="47"/>
      <c r="E99" s="48"/>
      <c r="F99" s="43"/>
      <c r="G99" s="28"/>
    </row>
    <row r="100" spans="1:7" ht="12.75">
      <c r="A100" s="37">
        <v>5</v>
      </c>
      <c r="B100" s="46"/>
      <c r="C100" s="46"/>
      <c r="D100" s="47"/>
      <c r="E100" s="48"/>
      <c r="F100" s="43"/>
      <c r="G100" s="28"/>
    </row>
    <row r="101" spans="1:8" ht="12.75">
      <c r="A101" s="37">
        <v>6</v>
      </c>
      <c r="B101" s="23"/>
      <c r="C101" s="23"/>
      <c r="D101" s="39"/>
      <c r="E101" s="40"/>
      <c r="F101" s="33"/>
      <c r="G101" s="97"/>
      <c r="H101" s="31"/>
    </row>
    <row r="102" spans="1:8" ht="12.75">
      <c r="A102" s="37"/>
      <c r="B102" s="23"/>
      <c r="C102" s="23"/>
      <c r="D102" s="39"/>
      <c r="E102" s="40"/>
      <c r="F102" s="33"/>
      <c r="G102" s="97"/>
      <c r="H102" s="31"/>
    </row>
    <row r="103" spans="1:8" ht="13.5" thickBot="1">
      <c r="A103" s="36"/>
      <c r="B103" s="22"/>
      <c r="C103" s="22"/>
      <c r="D103" s="41"/>
      <c r="E103" s="856" t="s">
        <v>1021</v>
      </c>
      <c r="F103" s="857">
        <f>SUM(F96:F101)</f>
        <v>0</v>
      </c>
      <c r="H103" s="31"/>
    </row>
    <row r="104" spans="1:8" ht="13.5" thickBot="1">
      <c r="A104" s="37"/>
      <c r="B104" s="20"/>
      <c r="C104" s="20"/>
      <c r="D104" s="39"/>
      <c r="E104" s="52" t="s">
        <v>1022</v>
      </c>
      <c r="F104" s="53"/>
      <c r="G104" s="1126">
        <f>F103-F104</f>
        <v>0</v>
      </c>
      <c r="H104" s="31"/>
    </row>
    <row r="105" spans="1:6" ht="12.75">
      <c r="A105" s="1350" t="s">
        <v>146</v>
      </c>
      <c r="B105" s="1351"/>
      <c r="C105" s="1351"/>
      <c r="D105" s="1351"/>
      <c r="E105" s="1351"/>
      <c r="F105" s="1351"/>
    </row>
    <row r="106" spans="1:7" ht="49.5">
      <c r="A106" s="92">
        <v>1</v>
      </c>
      <c r="B106" s="65" t="s">
        <v>1594</v>
      </c>
      <c r="C106" s="545" t="s">
        <v>208</v>
      </c>
      <c r="D106" s="95">
        <v>492</v>
      </c>
      <c r="E106" s="96">
        <v>42249</v>
      </c>
      <c r="F106" s="38">
        <v>750</v>
      </c>
      <c r="G106" s="42"/>
    </row>
    <row r="107" spans="1:7" ht="23.25" thickBot="1">
      <c r="A107" s="566">
        <v>2</v>
      </c>
      <c r="B107" s="425" t="s">
        <v>209</v>
      </c>
      <c r="C107" s="425" t="s">
        <v>1639</v>
      </c>
      <c r="D107" s="567">
        <v>330</v>
      </c>
      <c r="E107" s="854">
        <v>42249</v>
      </c>
      <c r="F107" s="776">
        <v>750</v>
      </c>
      <c r="G107" s="590">
        <f>SUM(F106:F107)</f>
        <v>1500</v>
      </c>
    </row>
    <row r="108" spans="1:7" ht="33">
      <c r="A108" s="336">
        <v>3</v>
      </c>
      <c r="B108" s="325" t="s">
        <v>1088</v>
      </c>
      <c r="C108" s="675" t="s">
        <v>1089</v>
      </c>
      <c r="D108" s="337">
        <v>812</v>
      </c>
      <c r="E108" s="853">
        <v>42256</v>
      </c>
      <c r="F108" s="720">
        <v>750</v>
      </c>
      <c r="G108" s="42"/>
    </row>
    <row r="109" spans="1:7" ht="30" thickBot="1">
      <c r="A109" s="566">
        <v>4</v>
      </c>
      <c r="B109" s="425" t="s">
        <v>1092</v>
      </c>
      <c r="C109" s="505" t="s">
        <v>1093</v>
      </c>
      <c r="D109" s="567">
        <v>749</v>
      </c>
      <c r="E109" s="854">
        <v>42256</v>
      </c>
      <c r="F109" s="776">
        <v>750</v>
      </c>
      <c r="G109" s="590">
        <f>SUM(F108:F109)</f>
        <v>1500</v>
      </c>
    </row>
    <row r="110" spans="1:7" ht="22.5">
      <c r="A110" s="336">
        <v>5</v>
      </c>
      <c r="B110" s="325" t="s">
        <v>1094</v>
      </c>
      <c r="C110" s="325" t="s">
        <v>1095</v>
      </c>
      <c r="D110" s="337">
        <v>335</v>
      </c>
      <c r="E110" s="853">
        <v>42257</v>
      </c>
      <c r="F110" s="720">
        <v>750</v>
      </c>
      <c r="G110" s="42"/>
    </row>
    <row r="111" spans="1:7" ht="23.25" thickBot="1">
      <c r="A111" s="566">
        <v>6</v>
      </c>
      <c r="B111" s="425" t="s">
        <v>1094</v>
      </c>
      <c r="C111" s="425" t="s">
        <v>1098</v>
      </c>
      <c r="D111" s="567">
        <v>334</v>
      </c>
      <c r="E111" s="765">
        <v>42257</v>
      </c>
      <c r="F111" s="776">
        <v>750</v>
      </c>
      <c r="G111" s="590">
        <f>SUM(F110:F111)</f>
        <v>1500</v>
      </c>
    </row>
    <row r="112" spans="1:7" ht="23.25" thickBot="1">
      <c r="A112" s="591">
        <v>7</v>
      </c>
      <c r="B112" s="435" t="s">
        <v>1454</v>
      </c>
      <c r="C112" s="435" t="s">
        <v>1461</v>
      </c>
      <c r="D112" s="592">
        <v>606</v>
      </c>
      <c r="E112" s="869">
        <v>42258</v>
      </c>
      <c r="F112" s="745">
        <v>750</v>
      </c>
      <c r="G112" s="437"/>
    </row>
    <row r="113" spans="1:7" ht="23.25" thickBot="1">
      <c r="A113" s="591">
        <v>8</v>
      </c>
      <c r="B113" s="435" t="s">
        <v>117</v>
      </c>
      <c r="C113" s="435" t="s">
        <v>1467</v>
      </c>
      <c r="D113" s="592">
        <v>210</v>
      </c>
      <c r="E113" s="869">
        <v>42261</v>
      </c>
      <c r="F113" s="745">
        <v>750</v>
      </c>
      <c r="G113" s="437"/>
    </row>
    <row r="114" spans="1:7" ht="34.5" thickBot="1">
      <c r="A114" s="591">
        <v>9</v>
      </c>
      <c r="B114" s="435" t="s">
        <v>493</v>
      </c>
      <c r="C114" s="435" t="s">
        <v>494</v>
      </c>
      <c r="D114" s="592">
        <v>472</v>
      </c>
      <c r="E114" s="869">
        <v>42264</v>
      </c>
      <c r="F114" s="745">
        <v>750</v>
      </c>
      <c r="G114" s="437"/>
    </row>
    <row r="115" spans="1:7" ht="25.5" thickBot="1">
      <c r="A115" s="591">
        <v>10</v>
      </c>
      <c r="B115" s="435" t="s">
        <v>810</v>
      </c>
      <c r="C115" s="450" t="s">
        <v>811</v>
      </c>
      <c r="D115" s="592">
        <v>32</v>
      </c>
      <c r="E115" s="869">
        <v>42269</v>
      </c>
      <c r="F115" s="745">
        <v>750</v>
      </c>
      <c r="G115" s="437"/>
    </row>
    <row r="116" spans="1:7" ht="12.75">
      <c r="A116" s="336">
        <v>11</v>
      </c>
      <c r="B116" s="325" t="s">
        <v>1210</v>
      </c>
      <c r="C116" s="325" t="s">
        <v>819</v>
      </c>
      <c r="D116" s="337">
        <v>767</v>
      </c>
      <c r="E116" s="766">
        <v>42270</v>
      </c>
      <c r="F116" s="720">
        <v>750</v>
      </c>
      <c r="G116" s="42"/>
    </row>
    <row r="117" spans="1:7" ht="13.5" thickBot="1">
      <c r="A117" s="566">
        <v>12</v>
      </c>
      <c r="B117" s="425" t="s">
        <v>1210</v>
      </c>
      <c r="C117" s="425" t="s">
        <v>822</v>
      </c>
      <c r="D117" s="567">
        <v>766</v>
      </c>
      <c r="E117" s="854">
        <v>42270</v>
      </c>
      <c r="F117" s="776">
        <v>750</v>
      </c>
      <c r="G117" s="590">
        <f>SUM(F116:F117)</f>
        <v>1500</v>
      </c>
    </row>
    <row r="118" spans="1:7" s="31" customFormat="1" ht="16.5">
      <c r="A118" s="336">
        <v>13</v>
      </c>
      <c r="B118" s="325" t="s">
        <v>85</v>
      </c>
      <c r="C118" s="675" t="s">
        <v>86</v>
      </c>
      <c r="D118" s="337">
        <v>698</v>
      </c>
      <c r="E118" s="853">
        <v>42272</v>
      </c>
      <c r="F118" s="720">
        <v>750</v>
      </c>
      <c r="G118" s="97"/>
    </row>
    <row r="119" spans="1:7" s="31" customFormat="1" ht="17.25" thickBot="1">
      <c r="A119" s="566">
        <v>14</v>
      </c>
      <c r="B119" s="425" t="s">
        <v>87</v>
      </c>
      <c r="C119" s="662" t="s">
        <v>88</v>
      </c>
      <c r="D119" s="567">
        <v>413</v>
      </c>
      <c r="E119" s="854">
        <v>42272</v>
      </c>
      <c r="F119" s="776">
        <v>750</v>
      </c>
      <c r="G119" s="668">
        <f>SUM(F118:F119)</f>
        <v>1500</v>
      </c>
    </row>
    <row r="120" spans="1:7" s="31" customFormat="1" ht="33.75">
      <c r="A120" s="336">
        <v>15</v>
      </c>
      <c r="B120" s="325" t="s">
        <v>1279</v>
      </c>
      <c r="C120" s="675" t="s">
        <v>1280</v>
      </c>
      <c r="D120" s="337">
        <v>787</v>
      </c>
      <c r="E120" s="853">
        <v>42275</v>
      </c>
      <c r="F120" s="720">
        <v>750</v>
      </c>
      <c r="G120" s="97"/>
    </row>
    <row r="121" spans="1:7" s="31" customFormat="1" ht="16.5">
      <c r="A121" s="92">
        <v>16</v>
      </c>
      <c r="B121" s="65" t="s">
        <v>1281</v>
      </c>
      <c r="C121" s="545" t="s">
        <v>1282</v>
      </c>
      <c r="D121" s="95">
        <v>705</v>
      </c>
      <c r="E121" s="96">
        <v>42275</v>
      </c>
      <c r="F121" s="38">
        <v>750</v>
      </c>
      <c r="G121" s="97"/>
    </row>
    <row r="122" spans="1:8" s="31" customFormat="1" ht="34.5" thickBot="1">
      <c r="A122" s="566">
        <v>17</v>
      </c>
      <c r="B122" s="425" t="s">
        <v>1279</v>
      </c>
      <c r="C122" s="662" t="s">
        <v>1283</v>
      </c>
      <c r="D122" s="567">
        <v>788</v>
      </c>
      <c r="E122" s="854">
        <v>42275</v>
      </c>
      <c r="F122" s="776">
        <v>750</v>
      </c>
      <c r="G122" s="668">
        <f>SUM(F120:F122)</f>
        <v>2250</v>
      </c>
      <c r="H122" s="1127">
        <f>SUM(F106:F122)</f>
        <v>12750</v>
      </c>
    </row>
    <row r="123" spans="1:7" s="31" customFormat="1" ht="12.75">
      <c r="A123" s="336"/>
      <c r="B123" s="664"/>
      <c r="C123" s="664"/>
      <c r="D123" s="337"/>
      <c r="E123" s="853"/>
      <c r="F123" s="720"/>
      <c r="G123" s="97"/>
    </row>
    <row r="124" spans="1:7" s="549" customFormat="1" ht="8.25">
      <c r="A124" s="709"/>
      <c r="B124" s="1088"/>
      <c r="C124" s="1088"/>
      <c r="D124" s="1088"/>
      <c r="E124" s="1089"/>
      <c r="F124" s="1090"/>
      <c r="G124" s="547"/>
    </row>
    <row r="125" spans="1:7" s="549" customFormat="1" ht="8.25">
      <c r="A125" s="709"/>
      <c r="B125" s="545"/>
      <c r="C125" s="545"/>
      <c r="D125" s="546"/>
      <c r="E125" s="1089"/>
      <c r="F125" s="1090"/>
      <c r="G125" s="547"/>
    </row>
    <row r="126" spans="1:7" s="549" customFormat="1" ht="8.25">
      <c r="A126" s="709"/>
      <c r="B126" s="545"/>
      <c r="C126" s="545"/>
      <c r="D126" s="546"/>
      <c r="E126" s="1089"/>
      <c r="F126" s="1090"/>
      <c r="G126" s="547"/>
    </row>
    <row r="127" spans="1:7" s="549" customFormat="1" ht="8.25">
      <c r="A127" s="709"/>
      <c r="B127" s="545"/>
      <c r="C127" s="545"/>
      <c r="D127" s="546"/>
      <c r="E127" s="1089"/>
      <c r="F127" s="1090"/>
      <c r="G127" s="547"/>
    </row>
    <row r="128" spans="1:7" s="549" customFormat="1" ht="8.25">
      <c r="A128" s="709"/>
      <c r="B128" s="545"/>
      <c r="C128" s="545"/>
      <c r="D128" s="546"/>
      <c r="E128" s="1089"/>
      <c r="F128" s="1090"/>
      <c r="G128" s="547"/>
    </row>
    <row r="129" spans="1:7" s="549" customFormat="1" ht="8.25">
      <c r="A129" s="709"/>
      <c r="B129" s="545"/>
      <c r="C129" s="545"/>
      <c r="D129" s="546"/>
      <c r="E129" s="1089"/>
      <c r="F129" s="1090"/>
      <c r="G129" s="547"/>
    </row>
    <row r="130" spans="1:7" s="549" customFormat="1" ht="8.25">
      <c r="A130" s="709"/>
      <c r="B130" s="545"/>
      <c r="C130" s="545"/>
      <c r="D130" s="546"/>
      <c r="E130" s="1087"/>
      <c r="F130" s="712"/>
      <c r="G130" s="547"/>
    </row>
    <row r="131" spans="1:7" s="549" customFormat="1" ht="8.25">
      <c r="A131" s="709"/>
      <c r="B131" s="545"/>
      <c r="C131" s="545"/>
      <c r="D131" s="546"/>
      <c r="E131" s="1089"/>
      <c r="F131" s="1090"/>
      <c r="G131" s="547"/>
    </row>
    <row r="132" spans="1:7" s="549" customFormat="1" ht="8.25">
      <c r="A132" s="709"/>
      <c r="B132" s="545"/>
      <c r="C132" s="545"/>
      <c r="D132" s="546"/>
      <c r="E132" s="1089"/>
      <c r="F132" s="1090"/>
      <c r="G132" s="547"/>
    </row>
    <row r="133" spans="1:7" s="549" customFormat="1" ht="8.25">
      <c r="A133" s="709"/>
      <c r="B133" s="545"/>
      <c r="C133" s="545"/>
      <c r="D133" s="546"/>
      <c r="E133" s="1089"/>
      <c r="F133" s="1090"/>
      <c r="G133" s="547"/>
    </row>
    <row r="134" spans="1:7" s="549" customFormat="1" ht="8.25">
      <c r="A134" s="709"/>
      <c r="B134" s="545"/>
      <c r="C134" s="545"/>
      <c r="D134" s="546"/>
      <c r="E134" s="1089"/>
      <c r="F134" s="1090"/>
      <c r="G134" s="547"/>
    </row>
    <row r="135" spans="1:7" s="549" customFormat="1" ht="8.25">
      <c r="A135" s="709"/>
      <c r="B135" s="545"/>
      <c r="C135" s="545"/>
      <c r="D135" s="546"/>
      <c r="E135" s="1089"/>
      <c r="F135" s="1090"/>
      <c r="G135" s="547"/>
    </row>
    <row r="136" spans="1:7" s="549" customFormat="1" ht="8.25">
      <c r="A136" s="709"/>
      <c r="B136" s="545"/>
      <c r="C136" s="545"/>
      <c r="D136" s="546"/>
      <c r="E136" s="1089"/>
      <c r="F136" s="1090"/>
      <c r="G136" s="547"/>
    </row>
    <row r="137" spans="1:7" s="549" customFormat="1" ht="8.25">
      <c r="A137" s="709"/>
      <c r="B137" s="545"/>
      <c r="C137" s="545"/>
      <c r="D137" s="546"/>
      <c r="E137" s="1089"/>
      <c r="F137" s="1090"/>
      <c r="G137" s="547"/>
    </row>
    <row r="138" spans="1:7" s="549" customFormat="1" ht="8.25">
      <c r="A138" s="709"/>
      <c r="B138" s="545"/>
      <c r="C138" s="545"/>
      <c r="D138" s="546"/>
      <c r="E138" s="1089"/>
      <c r="F138" s="1090"/>
      <c r="G138" s="547"/>
    </row>
    <row r="139" spans="1:7" s="549" customFormat="1" ht="8.25">
      <c r="A139" s="709"/>
      <c r="B139" s="545"/>
      <c r="C139" s="545"/>
      <c r="D139" s="546"/>
      <c r="E139" s="1089"/>
      <c r="F139" s="1090"/>
      <c r="G139" s="547"/>
    </row>
    <row r="140" spans="1:7" s="549" customFormat="1" ht="8.25">
      <c r="A140" s="709"/>
      <c r="B140" s="545"/>
      <c r="C140" s="545"/>
      <c r="D140" s="546"/>
      <c r="E140" s="1089"/>
      <c r="F140" s="1090"/>
      <c r="G140" s="547"/>
    </row>
    <row r="141" spans="1:7" s="549" customFormat="1" ht="8.25">
      <c r="A141" s="709"/>
      <c r="B141" s="545"/>
      <c r="C141" s="545"/>
      <c r="D141" s="546"/>
      <c r="E141" s="1089"/>
      <c r="F141" s="1090"/>
      <c r="G141" s="547"/>
    </row>
    <row r="142" spans="1:7" s="549" customFormat="1" ht="8.25">
      <c r="A142" s="709"/>
      <c r="B142" s="545"/>
      <c r="C142" s="545"/>
      <c r="D142" s="546"/>
      <c r="E142" s="1089"/>
      <c r="F142" s="1090"/>
      <c r="G142" s="547"/>
    </row>
    <row r="143" spans="1:7" s="549" customFormat="1" ht="8.25">
      <c r="A143" s="709"/>
      <c r="B143" s="545"/>
      <c r="C143" s="545"/>
      <c r="D143" s="546"/>
      <c r="E143" s="1089"/>
      <c r="F143" s="1090"/>
      <c r="G143" s="547"/>
    </row>
    <row r="144" spans="1:7" s="549" customFormat="1" ht="8.25">
      <c r="A144" s="709"/>
      <c r="B144" s="545"/>
      <c r="C144" s="545"/>
      <c r="D144" s="546"/>
      <c r="E144" s="1089"/>
      <c r="F144" s="1090"/>
      <c r="G144" s="547"/>
    </row>
    <row r="145" spans="1:7" s="549" customFormat="1" ht="8.25">
      <c r="A145" s="709"/>
      <c r="B145" s="545"/>
      <c r="C145" s="545"/>
      <c r="D145" s="546"/>
      <c r="E145" s="1089"/>
      <c r="F145" s="1090"/>
      <c r="G145" s="547"/>
    </row>
    <row r="146" spans="1:7" s="549" customFormat="1" ht="8.25">
      <c r="A146" s="709"/>
      <c r="B146" s="545"/>
      <c r="C146" s="545"/>
      <c r="D146" s="546"/>
      <c r="E146" s="1089"/>
      <c r="F146" s="1090"/>
      <c r="G146" s="547"/>
    </row>
    <row r="147" spans="1:7" s="549" customFormat="1" ht="8.25">
      <c r="A147" s="709"/>
      <c r="B147" s="545"/>
      <c r="C147" s="545"/>
      <c r="D147" s="546"/>
      <c r="E147" s="1089"/>
      <c r="F147" s="1090"/>
      <c r="G147" s="547"/>
    </row>
    <row r="148" spans="1:7" s="549" customFormat="1" ht="8.25">
      <c r="A148" s="709"/>
      <c r="B148" s="545"/>
      <c r="C148" s="545"/>
      <c r="D148" s="546"/>
      <c r="E148" s="1089"/>
      <c r="F148" s="1090"/>
      <c r="G148" s="547"/>
    </row>
    <row r="149" spans="1:7" s="549" customFormat="1" ht="8.25">
      <c r="A149" s="709"/>
      <c r="B149" s="545"/>
      <c r="C149" s="545"/>
      <c r="D149" s="546"/>
      <c r="E149" s="1089"/>
      <c r="F149" s="1090"/>
      <c r="G149" s="547"/>
    </row>
    <row r="150" spans="1:7" s="549" customFormat="1" ht="8.25">
      <c r="A150" s="709"/>
      <c r="B150" s="545"/>
      <c r="C150" s="545"/>
      <c r="D150" s="546"/>
      <c r="E150" s="1089"/>
      <c r="F150" s="1090"/>
      <c r="G150" s="547"/>
    </row>
    <row r="151" spans="1:7" s="549" customFormat="1" ht="8.25">
      <c r="A151" s="709"/>
      <c r="B151" s="545"/>
      <c r="C151" s="545"/>
      <c r="D151" s="546"/>
      <c r="E151" s="1089"/>
      <c r="F151" s="1090"/>
      <c r="G151" s="547"/>
    </row>
    <row r="152" spans="1:7" s="549" customFormat="1" ht="8.25">
      <c r="A152" s="709"/>
      <c r="B152" s="545"/>
      <c r="C152" s="545"/>
      <c r="D152" s="546"/>
      <c r="E152" s="1089"/>
      <c r="F152" s="1090"/>
      <c r="G152" s="547"/>
    </row>
    <row r="153" spans="1:7" s="549" customFormat="1" ht="8.25">
      <c r="A153" s="709"/>
      <c r="B153" s="545"/>
      <c r="C153" s="545"/>
      <c r="D153" s="546"/>
      <c r="E153" s="1089"/>
      <c r="F153" s="1090"/>
      <c r="G153" s="547"/>
    </row>
    <row r="154" spans="1:7" s="549" customFormat="1" ht="8.25">
      <c r="A154" s="709"/>
      <c r="B154" s="545"/>
      <c r="C154" s="545"/>
      <c r="D154" s="546"/>
      <c r="E154" s="1089"/>
      <c r="F154" s="1090"/>
      <c r="G154" s="547"/>
    </row>
    <row r="155" spans="1:7" s="549" customFormat="1" ht="8.25">
      <c r="A155" s="709"/>
      <c r="B155" s="545"/>
      <c r="C155" s="545"/>
      <c r="D155" s="546"/>
      <c r="E155" s="1089"/>
      <c r="F155" s="1090"/>
      <c r="G155" s="547"/>
    </row>
    <row r="156" spans="1:7" s="549" customFormat="1" ht="8.25">
      <c r="A156" s="709"/>
      <c r="B156" s="545"/>
      <c r="C156" s="545"/>
      <c r="D156" s="546"/>
      <c r="E156" s="1089"/>
      <c r="F156" s="1090"/>
      <c r="G156" s="547"/>
    </row>
    <row r="157" spans="1:7" s="549" customFormat="1" ht="8.25">
      <c r="A157" s="709"/>
      <c r="B157" s="545"/>
      <c r="C157" s="545"/>
      <c r="D157" s="546"/>
      <c r="E157" s="1089"/>
      <c r="F157" s="1090"/>
      <c r="G157" s="547"/>
    </row>
    <row r="158" spans="1:7" s="549" customFormat="1" ht="8.25">
      <c r="A158" s="709"/>
      <c r="B158" s="545"/>
      <c r="C158" s="545"/>
      <c r="D158" s="546"/>
      <c r="E158" s="1089"/>
      <c r="F158" s="1090"/>
      <c r="G158" s="547"/>
    </row>
    <row r="159" spans="1:7" s="549" customFormat="1" ht="8.25">
      <c r="A159" s="709"/>
      <c r="B159" s="545"/>
      <c r="C159" s="545"/>
      <c r="D159" s="546"/>
      <c r="E159" s="1089"/>
      <c r="F159" s="1090"/>
      <c r="G159" s="547"/>
    </row>
    <row r="160" spans="1:7" s="549" customFormat="1" ht="8.25">
      <c r="A160" s="709"/>
      <c r="B160" s="545"/>
      <c r="C160" s="545"/>
      <c r="D160" s="546"/>
      <c r="E160" s="1089"/>
      <c r="F160" s="1090"/>
      <c r="G160" s="552"/>
    </row>
    <row r="161" spans="1:7" s="549" customFormat="1" ht="8.25">
      <c r="A161" s="709"/>
      <c r="B161" s="545"/>
      <c r="C161" s="545"/>
      <c r="D161" s="546"/>
      <c r="E161" s="1089"/>
      <c r="F161" s="1090"/>
      <c r="G161" s="547"/>
    </row>
    <row r="162" spans="1:7" ht="13.5" thickBot="1">
      <c r="A162" s="7"/>
      <c r="B162" s="29"/>
      <c r="C162" s="29"/>
      <c r="D162" s="11"/>
      <c r="E162" s="61"/>
      <c r="F162" s="62"/>
      <c r="G162" s="1"/>
    </row>
    <row r="163" spans="1:6" ht="13.5" thickBot="1">
      <c r="A163" s="4"/>
      <c r="B163" s="25"/>
      <c r="C163" s="25"/>
      <c r="D163" s="8"/>
      <c r="E163" s="858" t="s">
        <v>1021</v>
      </c>
      <c r="F163" s="859">
        <f>SUM(F106:F161)</f>
        <v>12750</v>
      </c>
    </row>
    <row r="164" spans="1:7" ht="13.5" thickBot="1">
      <c r="A164" s="10"/>
      <c r="B164" s="9"/>
      <c r="C164" s="30"/>
      <c r="D164" s="6"/>
      <c r="E164" s="52" t="s">
        <v>1022</v>
      </c>
      <c r="F164" s="53"/>
      <c r="G164" s="1128">
        <f>F163-F164</f>
        <v>12750</v>
      </c>
    </row>
    <row r="165" spans="1:6" ht="12.75">
      <c r="A165" s="1"/>
      <c r="B165" s="9"/>
      <c r="C165" s="9"/>
      <c r="D165" s="6"/>
      <c r="E165" s="3"/>
      <c r="F165" s="16"/>
    </row>
    <row r="166" spans="1:6" ht="12.75">
      <c r="A166" s="1336" t="s">
        <v>1076</v>
      </c>
      <c r="B166" s="1336"/>
      <c r="C166" s="1336"/>
      <c r="D166" s="26"/>
      <c r="E166" s="26"/>
      <c r="F166" s="16" t="s">
        <v>1080</v>
      </c>
    </row>
    <row r="167" spans="1:6" ht="12.75">
      <c r="A167" s="1"/>
      <c r="B167" s="9"/>
      <c r="C167" s="9"/>
      <c r="D167" s="6"/>
      <c r="E167" s="1"/>
      <c r="F167" s="16"/>
    </row>
    <row r="168" spans="1:6" ht="12.75">
      <c r="A168" s="1355" t="s">
        <v>1079</v>
      </c>
      <c r="B168" s="1355"/>
      <c r="C168" s="1355"/>
      <c r="D168" s="14"/>
      <c r="E168" s="1"/>
      <c r="F168" s="16" t="s">
        <v>1080</v>
      </c>
    </row>
    <row r="169" spans="1:6" ht="12.75">
      <c r="A169" s="1"/>
      <c r="B169" s="9"/>
      <c r="C169" s="9"/>
      <c r="D169" s="6"/>
      <c r="E169" s="1"/>
      <c r="F169" s="16"/>
    </row>
    <row r="170" spans="1:6" ht="12.75">
      <c r="A170" s="1"/>
      <c r="B170" s="1356" t="s">
        <v>1073</v>
      </c>
      <c r="C170" s="1356"/>
      <c r="D170" s="1356"/>
      <c r="E170" s="1356"/>
      <c r="F170" s="1356"/>
    </row>
  </sheetData>
  <sheetProtection/>
  <mergeCells count="16">
    <mergeCell ref="A105:F105"/>
    <mergeCell ref="A166:C166"/>
    <mergeCell ref="A168:C168"/>
    <mergeCell ref="B170:F170"/>
    <mergeCell ref="A95:F95"/>
    <mergeCell ref="A9:A15"/>
    <mergeCell ref="B9:B15"/>
    <mergeCell ref="C9:C15"/>
    <mergeCell ref="D9:D15"/>
    <mergeCell ref="E9:F9"/>
    <mergeCell ref="H21:J21"/>
    <mergeCell ref="E10:F14"/>
    <mergeCell ref="A16:F16"/>
    <mergeCell ref="A70:F70"/>
    <mergeCell ref="H38:J38"/>
    <mergeCell ref="H43:J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2015-05-25T07:31:01Z</cp:lastPrinted>
  <dcterms:created xsi:type="dcterms:W3CDTF">2005-01-14T07:40:11Z</dcterms:created>
  <dcterms:modified xsi:type="dcterms:W3CDTF">2019-06-13T06:14:46Z</dcterms:modified>
  <cp:category/>
  <cp:version/>
  <cp:contentType/>
  <cp:contentStatus/>
</cp:coreProperties>
</file>